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0F1C2E47-A1BB-44B0-BBA6-7026EE454392}" xr6:coauthVersionLast="45" xr6:coauthVersionMax="45" xr10:uidLastSave="{00000000-0000-0000-0000-000000000000}"/>
  <bookViews>
    <workbookView xWindow="-120" yWindow="-120" windowWidth="29040" windowHeight="15840" activeTab="2" xr2:uid="{00000000-000D-0000-FFFF-FFFF00000000}"/>
  </bookViews>
  <sheets>
    <sheet name="penelitian 2018" sheetId="5" r:id="rId1"/>
    <sheet name="Penelitian 2019  " sheetId="2" r:id="rId2"/>
    <sheet name="Penelitian 2020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5" i="5" l="1"/>
  <c r="K15" i="5" s="1"/>
  <c r="K14" i="5"/>
  <c r="K13" i="5"/>
  <c r="K12" i="5"/>
  <c r="K11" i="5"/>
  <c r="K10" i="5"/>
  <c r="K9" i="5"/>
  <c r="K8" i="5"/>
  <c r="K7" i="5"/>
  <c r="O8" i="5"/>
  <c r="O9" i="5"/>
  <c r="O10" i="5"/>
  <c r="O11" i="5"/>
  <c r="O12" i="5"/>
  <c r="O13" i="5"/>
  <c r="O14" i="5"/>
  <c r="O7" i="5"/>
  <c r="L15" i="5"/>
  <c r="N15" i="5" s="1"/>
  <c r="N8" i="5"/>
  <c r="N9" i="5"/>
  <c r="N10" i="5"/>
  <c r="N11" i="5"/>
  <c r="N12" i="5"/>
  <c r="N13" i="5"/>
  <c r="N14" i="5"/>
  <c r="N7" i="5"/>
  <c r="O15" i="5" l="1"/>
  <c r="F15" i="5" l="1"/>
  <c r="H15" i="5" s="1"/>
  <c r="H14" i="5"/>
  <c r="H13" i="5"/>
  <c r="H12" i="5"/>
  <c r="H11" i="5"/>
  <c r="H10" i="5"/>
  <c r="H9" i="5"/>
  <c r="H8" i="5"/>
  <c r="H7" i="5"/>
  <c r="P7" i="5" l="1"/>
  <c r="P8" i="5"/>
  <c r="P10" i="5"/>
  <c r="E8" i="5"/>
  <c r="E9" i="5"/>
  <c r="P9" i="5" s="1"/>
  <c r="E10" i="5"/>
  <c r="E11" i="5"/>
  <c r="P11" i="5" s="1"/>
  <c r="E12" i="5"/>
  <c r="P12" i="5" s="1"/>
  <c r="E13" i="5"/>
  <c r="P13" i="5" s="1"/>
  <c r="E14" i="5"/>
  <c r="P14" i="5" s="1"/>
  <c r="E7" i="5"/>
  <c r="C15" i="5"/>
  <c r="E15" i="5" s="1"/>
  <c r="P15" i="5" l="1"/>
  <c r="AD11" i="3"/>
  <c r="AA12" i="3"/>
  <c r="AC12" i="3" s="1"/>
  <c r="AC11" i="3"/>
  <c r="AC10" i="3"/>
  <c r="AC9" i="3"/>
  <c r="AC8" i="3"/>
  <c r="AC7" i="3"/>
  <c r="AC6" i="3"/>
  <c r="AC5" i="3"/>
  <c r="AC4" i="3"/>
  <c r="X12" i="3"/>
  <c r="Z12" i="3" s="1"/>
  <c r="R12" i="3"/>
  <c r="T12" i="3" s="1"/>
  <c r="U12" i="3"/>
  <c r="W12" i="3" s="1"/>
  <c r="AD5" i="3"/>
  <c r="AD6" i="3"/>
  <c r="AD7" i="3"/>
  <c r="AD8" i="3"/>
  <c r="AD9" i="3"/>
  <c r="AD10" i="3"/>
  <c r="AD4" i="3"/>
  <c r="Z11" i="3"/>
  <c r="Z10" i="3"/>
  <c r="Z9" i="3"/>
  <c r="Z8" i="3"/>
  <c r="Z7" i="3"/>
  <c r="Z6" i="3"/>
  <c r="Z5" i="3"/>
  <c r="Z4" i="3"/>
  <c r="W11" i="3"/>
  <c r="W10" i="3"/>
  <c r="W9" i="3"/>
  <c r="W8" i="3"/>
  <c r="W7" i="3"/>
  <c r="W6" i="3"/>
  <c r="W5" i="3"/>
  <c r="W4" i="3"/>
  <c r="T11" i="3"/>
  <c r="T10" i="3"/>
  <c r="T9" i="3"/>
  <c r="T8" i="3"/>
  <c r="T7" i="3"/>
  <c r="T6" i="3"/>
  <c r="T5" i="3"/>
  <c r="T4" i="3"/>
  <c r="Q11" i="3"/>
  <c r="Q10" i="3"/>
  <c r="Q9" i="3"/>
  <c r="Q8" i="3"/>
  <c r="Q7" i="3"/>
  <c r="Q6" i="3"/>
  <c r="Q5" i="3"/>
  <c r="Q4" i="3"/>
  <c r="N11" i="3"/>
  <c r="N10" i="3"/>
  <c r="N9" i="3"/>
  <c r="N8" i="3"/>
  <c r="N7" i="3"/>
  <c r="N6" i="3"/>
  <c r="N5" i="3"/>
  <c r="N4" i="3"/>
  <c r="K11" i="3"/>
  <c r="K10" i="3"/>
  <c r="K9" i="3"/>
  <c r="K8" i="3"/>
  <c r="K7" i="3"/>
  <c r="K6" i="3"/>
  <c r="K5" i="3"/>
  <c r="K4" i="3"/>
  <c r="H5" i="3"/>
  <c r="H6" i="3"/>
  <c r="H7" i="3"/>
  <c r="H8" i="3"/>
  <c r="H9" i="3"/>
  <c r="H10" i="3"/>
  <c r="H11" i="3"/>
  <c r="H4" i="3"/>
  <c r="E5" i="3"/>
  <c r="E6" i="3"/>
  <c r="E7" i="3"/>
  <c r="E8" i="3"/>
  <c r="E9" i="3"/>
  <c r="E10" i="3"/>
  <c r="E11" i="3"/>
  <c r="E4" i="3"/>
  <c r="AE11" i="3" l="1"/>
  <c r="AE5" i="3"/>
  <c r="AE6" i="3"/>
  <c r="AE9" i="3"/>
  <c r="AE10" i="3"/>
  <c r="AE4" i="3"/>
  <c r="AE8" i="3"/>
  <c r="AE7" i="3"/>
  <c r="E12" i="3"/>
  <c r="O12" i="3"/>
  <c r="Q12" i="3" s="1"/>
  <c r="L12" i="3"/>
  <c r="N12" i="3" s="1"/>
  <c r="I12" i="3"/>
  <c r="K12" i="3" s="1"/>
  <c r="F12" i="3"/>
  <c r="H12" i="3" s="1"/>
  <c r="C12" i="3"/>
  <c r="AE12" i="3" l="1"/>
  <c r="AE13" i="3"/>
  <c r="A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7" i="2"/>
  <c r="AD28" i="2" s="1"/>
  <c r="U28" i="2"/>
  <c r="W28" i="2" s="1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1" i="2"/>
  <c r="W10" i="2"/>
  <c r="W9" i="2"/>
  <c r="W8" i="2"/>
  <c r="W7" i="2"/>
  <c r="R28" i="2"/>
  <c r="T28" i="2" s="1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1" i="2"/>
  <c r="T10" i="2"/>
  <c r="T9" i="2"/>
  <c r="T8" i="2"/>
  <c r="T7" i="2"/>
  <c r="AA28" i="2"/>
  <c r="AC28" i="2" s="1"/>
  <c r="Z27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X28" i="2"/>
  <c r="Z28" i="2" s="1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Z10" i="2"/>
  <c r="Z9" i="2"/>
  <c r="Z8" i="2"/>
  <c r="Z7" i="2"/>
  <c r="E17" i="2"/>
  <c r="H17" i="2"/>
  <c r="AE17" i="2" s="1"/>
  <c r="K17" i="2"/>
  <c r="N17" i="2"/>
  <c r="E18" i="2"/>
  <c r="AE18" i="2" s="1"/>
  <c r="H18" i="2"/>
  <c r="K18" i="2"/>
  <c r="N18" i="2"/>
  <c r="E19" i="2"/>
  <c r="H19" i="2"/>
  <c r="AE19" i="2" s="1"/>
  <c r="K19" i="2"/>
  <c r="N19" i="2"/>
  <c r="E20" i="2"/>
  <c r="AE20" i="2" s="1"/>
  <c r="H20" i="2"/>
  <c r="K20" i="2"/>
  <c r="N20" i="2"/>
  <c r="E21" i="2"/>
  <c r="H21" i="2"/>
  <c r="AE21" i="2" s="1"/>
  <c r="K21" i="2"/>
  <c r="N21" i="2"/>
  <c r="E22" i="2"/>
  <c r="AE22" i="2" s="1"/>
  <c r="H22" i="2"/>
  <c r="K22" i="2"/>
  <c r="N22" i="2"/>
  <c r="E23" i="2"/>
  <c r="AE23" i="2" s="1"/>
  <c r="H23" i="2"/>
  <c r="K23" i="2"/>
  <c r="N23" i="2"/>
  <c r="E24" i="2"/>
  <c r="AE24" i="2" s="1"/>
  <c r="H24" i="2"/>
  <c r="K24" i="2"/>
  <c r="N24" i="2"/>
  <c r="E25" i="2"/>
  <c r="H25" i="2"/>
  <c r="AE25" i="2" s="1"/>
  <c r="K25" i="2"/>
  <c r="N25" i="2"/>
  <c r="E26" i="2"/>
  <c r="AE26" i="2" s="1"/>
  <c r="H26" i="2"/>
  <c r="K26" i="2"/>
  <c r="N26" i="2"/>
  <c r="E27" i="2"/>
  <c r="H27" i="2"/>
  <c r="AE27" i="2" s="1"/>
  <c r="K27" i="2"/>
  <c r="N27" i="2"/>
  <c r="N16" i="2"/>
  <c r="N15" i="2"/>
  <c r="K16" i="2"/>
  <c r="K15" i="2"/>
  <c r="H16" i="2"/>
  <c r="H15" i="2"/>
  <c r="F28" i="2"/>
  <c r="E15" i="2"/>
  <c r="AE15" i="2" s="1"/>
  <c r="E16" i="2"/>
  <c r="AE16" i="2" s="1"/>
  <c r="C28" i="2"/>
  <c r="E28" i="2" s="1"/>
  <c r="O28" i="2"/>
  <c r="Q28" i="2" s="1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14" i="2"/>
  <c r="N14" i="2"/>
  <c r="K14" i="2"/>
  <c r="H14" i="2"/>
  <c r="Q13" i="2"/>
  <c r="N13" i="2"/>
  <c r="K13" i="2"/>
  <c r="H13" i="2"/>
  <c r="Q12" i="2"/>
  <c r="N12" i="2"/>
  <c r="K12" i="2"/>
  <c r="H12" i="2"/>
  <c r="E12" i="2"/>
  <c r="AE12" i="2" s="1"/>
  <c r="Q11" i="2"/>
  <c r="N11" i="2"/>
  <c r="K11" i="2"/>
  <c r="AE11" i="2" s="1"/>
  <c r="H11" i="2"/>
  <c r="E11" i="2"/>
  <c r="Q10" i="2"/>
  <c r="N10" i="2"/>
  <c r="K10" i="2"/>
  <c r="H10" i="2"/>
  <c r="Q9" i="2"/>
  <c r="N9" i="2"/>
  <c r="K9" i="2"/>
  <c r="H9" i="2"/>
  <c r="Q8" i="2"/>
  <c r="N8" i="2"/>
  <c r="K8" i="2"/>
  <c r="H8" i="2"/>
  <c r="N7" i="2"/>
  <c r="I28" i="2"/>
  <c r="K28" i="2" s="1"/>
  <c r="H7" i="2"/>
  <c r="E7" i="2" l="1"/>
  <c r="K7" i="2"/>
  <c r="Q7" i="2"/>
  <c r="E8" i="2"/>
  <c r="AE8" i="2" s="1"/>
  <c r="E9" i="2"/>
  <c r="AE9" i="2" s="1"/>
  <c r="E10" i="2"/>
  <c r="AE10" i="2" s="1"/>
  <c r="E13" i="2"/>
  <c r="AE13" i="2" s="1"/>
  <c r="E14" i="2"/>
  <c r="AE14" i="2" s="1"/>
  <c r="H28" i="2"/>
  <c r="AE28" i="2" s="1"/>
  <c r="L28" i="2"/>
  <c r="N28" i="2" s="1"/>
  <c r="AE7" i="2" l="1"/>
  <c r="AE29" i="2" s="1"/>
</calcChain>
</file>

<file path=xl/sharedStrings.xml><?xml version="1.0" encoding="utf-8"?>
<sst xmlns="http://schemas.openxmlformats.org/spreadsheetml/2006/main" count="128" uniqueCount="63">
  <si>
    <t>No</t>
  </si>
  <si>
    <t>FEB</t>
  </si>
  <si>
    <t>FH</t>
  </si>
  <si>
    <t>FISIP</t>
  </si>
  <si>
    <t>FK</t>
  </si>
  <si>
    <t>FKIP</t>
  </si>
  <si>
    <t>FMIPA</t>
  </si>
  <si>
    <t>FP</t>
  </si>
  <si>
    <t>FT</t>
  </si>
  <si>
    <t>Direktur Pascasarjana</t>
  </si>
  <si>
    <t>Ketua PS ASEAN</t>
  </si>
  <si>
    <t>Ketua PS Resolusi Konflik</t>
  </si>
  <si>
    <t>Ketua PS TV Pendidikan LP3M</t>
  </si>
  <si>
    <t>Ketua Puslitbang Biomassa Tropika</t>
  </si>
  <si>
    <t>Ketua Puslitbang Cassava</t>
  </si>
  <si>
    <t>Ketua Puslitbang Lingkungan Hidup</t>
  </si>
  <si>
    <t>Ketua Puslitbang Penerbitan dan Publikasi Ilmiah</t>
  </si>
  <si>
    <t>Ketua Puslitbang Pesisir dan Kelautan</t>
  </si>
  <si>
    <t>Ketua Puslitbang Sosial, Budaya dan Pendidikan</t>
  </si>
  <si>
    <t>Ketua Puslitbang SDGs</t>
  </si>
  <si>
    <t>Ketua Puslitbang Wanita, Anak dan Pengembangan</t>
  </si>
  <si>
    <t>Sistem Pengendali Internal</t>
  </si>
  <si>
    <t>Skema</t>
  </si>
  <si>
    <t>Jumlah Judul</t>
  </si>
  <si>
    <t xml:space="preserve">Jumlah Dana </t>
  </si>
  <si>
    <t>Satuan Perjudul (Rp juta)</t>
  </si>
  <si>
    <t>5. Institusi Jumlah Judul</t>
  </si>
  <si>
    <t>Total</t>
  </si>
  <si>
    <t>Bandar Lampung,     Januari 2020</t>
  </si>
  <si>
    <t>Kasubbag Program dan Informasi</t>
  </si>
  <si>
    <t>LPPM Unila,</t>
  </si>
  <si>
    <t>Erni Rahmawati, S.Pd., M.Si.</t>
  </si>
  <si>
    <t>NIP 19760910 200701 2 001</t>
  </si>
  <si>
    <t>DATA PENERIMA HIBAH PENELITIAN DIPA LPPM T.A. 2019</t>
  </si>
  <si>
    <t>1. Pemula ( Jml. Judul)</t>
  </si>
  <si>
    <t>Jumlah Dana (Rp juta)</t>
  </si>
  <si>
    <t>2.Hilirisasi (Jml. Judul</t>
  </si>
  <si>
    <t>3. Profesor (Jml. Judul</t>
  </si>
  <si>
    <t xml:space="preserve">4. Kerjasama Internasional (Jml. Judul </t>
  </si>
  <si>
    <t>6. Pasca sarjana Jumlah Judul</t>
  </si>
  <si>
    <t>7. PrototypeJumlah Judul</t>
  </si>
  <si>
    <t>8. Unggulan Jumlah Judul</t>
  </si>
  <si>
    <t>9. Penelitian Dasar Jumlah Judul</t>
  </si>
  <si>
    <t>Fakultas/Unit Kerja/Puslit</t>
  </si>
  <si>
    <t>FAKULTAS</t>
  </si>
  <si>
    <t>JUMLAH</t>
  </si>
  <si>
    <t>1. PENELITIAN PROFESSORSHIP</t>
  </si>
  <si>
    <t>2. PENELITIAN PASCASARJANA</t>
  </si>
  <si>
    <t>3. PENELITIAN TERAPAN</t>
  </si>
  <si>
    <t>4. PENELITIAN DASAR</t>
  </si>
  <si>
    <t>6. KERJA SAMA INTERNASIONAL</t>
  </si>
  <si>
    <t>7. INSTITUSI</t>
  </si>
  <si>
    <t>8. REGIONAL</t>
  </si>
  <si>
    <t>TOTAL Judul PERFAKULTAS</t>
  </si>
  <si>
    <t>TOTAL Dana PERFAKULTAS</t>
  </si>
  <si>
    <t>9. INOVASI</t>
  </si>
  <si>
    <t>JUMLAH PENELITIAN  BERDASARKAN SKIM DAN FAKULTAS  TAHUN 2020</t>
  </si>
  <si>
    <t>DATA PENERIMA HIBAH PENELITIAN DIPA LPPM T.A. 2018</t>
  </si>
  <si>
    <t>1. Profesor Jumlah Judul</t>
  </si>
  <si>
    <t>2. Pasca sarjana Jumlah Judul</t>
  </si>
  <si>
    <t>3. Institusi Jumlah Judul</t>
  </si>
  <si>
    <t>4. Unggulan Jumlah Judul</t>
  </si>
  <si>
    <t>5.DOSEN PEMULA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</si>
</sst>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_(&quot;Rp&quot;* #,##0_);_(&quot;Rp&quot;* \(#,##0\);_(&quot;Rp&quot;* &quot;-&quot;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charset val="1"/>
      <scheme val="minor"/>
    </font>
    <font>
      <sz val="8"/>
      <color theme="0"/>
      <name val="Calibri"/>
      <family val="2"/>
      <charset val="1"/>
      <scheme val="minor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charset val="1"/>
      <scheme val="minor"/>
    </font>
    <font>
      <b/>
      <sz val="16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charset val="1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</cellStyleXfs>
  <cellXfs count="70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42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2" fontId="4" fillId="0" borderId="0" xfId="0" applyNumberFormat="1" applyFont="1"/>
    <xf numFmtId="164" fontId="5" fillId="0" borderId="1" xfId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4" fontId="5" fillId="2" borderId="2" xfId="1" applyFont="1" applyFill="1" applyBorder="1" applyAlignment="1">
      <alignment horizontal="center" vertical="center"/>
    </xf>
    <xf numFmtId="42" fontId="3" fillId="2" borderId="2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42" fontId="3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 vertical="center" wrapText="1"/>
    </xf>
    <xf numFmtId="42" fontId="13" fillId="4" borderId="1" xfId="0" applyNumberFormat="1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2" fontId="16" fillId="0" borderId="1" xfId="0" applyNumberFormat="1" applyFont="1" applyBorder="1" applyAlignment="1">
      <alignment horizontal="center" vertical="center"/>
    </xf>
    <xf numFmtId="41" fontId="17" fillId="0" borderId="0" xfId="2" applyFont="1"/>
    <xf numFmtId="0" fontId="13" fillId="5" borderId="1" xfId="0" applyFont="1" applyFill="1" applyBorder="1" applyAlignment="1">
      <alignment horizontal="center" vertical="center" wrapText="1"/>
    </xf>
    <xf numFmtId="42" fontId="13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42" fontId="16" fillId="5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top" wrapText="1"/>
    </xf>
    <xf numFmtId="0" fontId="3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42" fontId="0" fillId="0" borderId="1" xfId="2" applyNumberFormat="1" applyFont="1" applyBorder="1" applyAlignment="1">
      <alignment horizontal="center" vertical="center"/>
    </xf>
    <xf numFmtId="42" fontId="0" fillId="0" borderId="1" xfId="0" applyNumberFormat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2" fontId="0" fillId="6" borderId="1" xfId="2" applyNumberFormat="1" applyFont="1" applyFill="1" applyBorder="1" applyAlignment="1">
      <alignment horizontal="center" vertical="center"/>
    </xf>
    <xf numFmtId="42" fontId="0" fillId="6" borderId="1" xfId="0" applyNumberForma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3">
    <cellStyle name="Comma [0]" xfId="2" builtinId="6"/>
    <cellStyle name="Currency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workbookViewId="0">
      <selection activeCell="G23" sqref="G23"/>
    </sheetView>
  </sheetViews>
  <sheetFormatPr defaultRowHeight="15" x14ac:dyDescent="0.25"/>
  <cols>
    <col min="1" max="1" width="7" customWidth="1"/>
    <col min="2" max="2" width="15.85546875" customWidth="1"/>
    <col min="4" max="4" width="14.5703125" customWidth="1"/>
    <col min="5" max="5" width="16.28515625" customWidth="1"/>
    <col min="7" max="7" width="14.5703125" customWidth="1"/>
    <col min="8" max="8" width="16.28515625" customWidth="1"/>
    <col min="10" max="10" width="13.7109375" customWidth="1"/>
    <col min="11" max="11" width="15" customWidth="1"/>
    <col min="13" max="13" width="14" customWidth="1"/>
    <col min="14" max="14" width="16.42578125" customWidth="1"/>
    <col min="15" max="15" width="9.28515625" customWidth="1"/>
    <col min="16" max="16" width="16.7109375" customWidth="1"/>
  </cols>
  <sheetData>
    <row r="1" spans="1:16" s="1" customFormat="1" ht="11.25" x14ac:dyDescent="0.2">
      <c r="O1" s="6"/>
    </row>
    <row r="2" spans="1:16" s="1" customFormat="1" ht="11.25" x14ac:dyDescent="0.2">
      <c r="O2" s="6"/>
    </row>
    <row r="3" spans="1:16" s="1" customFormat="1" ht="23.25" customHeight="1" x14ac:dyDescent="0.2">
      <c r="A3" s="56" t="s">
        <v>57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</row>
    <row r="4" spans="1:16" s="1" customFormat="1" ht="11.25" x14ac:dyDescent="0.2">
      <c r="O4" s="6"/>
    </row>
    <row r="5" spans="1:16" s="1" customFormat="1" ht="24" customHeight="1" x14ac:dyDescent="0.2">
      <c r="A5" s="57" t="s">
        <v>0</v>
      </c>
      <c r="B5" s="58" t="s">
        <v>43</v>
      </c>
      <c r="C5" s="59" t="s">
        <v>22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1"/>
      <c r="O5" s="58" t="s">
        <v>23</v>
      </c>
      <c r="P5" s="58" t="s">
        <v>24</v>
      </c>
    </row>
    <row r="6" spans="1:16" s="1" customFormat="1" ht="53.25" customHeight="1" x14ac:dyDescent="0.2">
      <c r="A6" s="57"/>
      <c r="B6" s="58"/>
      <c r="C6" s="49" t="s">
        <v>58</v>
      </c>
      <c r="D6" s="49" t="s">
        <v>25</v>
      </c>
      <c r="E6" s="49" t="s">
        <v>35</v>
      </c>
      <c r="F6" s="49" t="s">
        <v>59</v>
      </c>
      <c r="G6" s="49" t="s">
        <v>25</v>
      </c>
      <c r="H6" s="49" t="s">
        <v>35</v>
      </c>
      <c r="I6" s="49" t="s">
        <v>60</v>
      </c>
      <c r="J6" s="49" t="s">
        <v>25</v>
      </c>
      <c r="K6" s="49" t="s">
        <v>35</v>
      </c>
      <c r="L6" s="49" t="s">
        <v>61</v>
      </c>
      <c r="M6" s="49" t="s">
        <v>25</v>
      </c>
      <c r="N6" s="49" t="s">
        <v>35</v>
      </c>
      <c r="O6" s="58"/>
      <c r="P6" s="58"/>
    </row>
    <row r="7" spans="1:16" ht="24.95" customHeight="1" x14ac:dyDescent="0.25">
      <c r="A7" s="25">
        <v>1</v>
      </c>
      <c r="B7" s="26" t="s">
        <v>1</v>
      </c>
      <c r="C7" s="46">
        <v>1</v>
      </c>
      <c r="D7" s="47">
        <v>100000000</v>
      </c>
      <c r="E7" s="48">
        <f>C7*D7</f>
        <v>100000000</v>
      </c>
      <c r="F7" s="46">
        <v>3</v>
      </c>
      <c r="G7" s="47">
        <v>40000000</v>
      </c>
      <c r="H7" s="48">
        <f>F7*G7</f>
        <v>120000000</v>
      </c>
      <c r="I7" s="46">
        <v>0</v>
      </c>
      <c r="J7" s="47">
        <v>0</v>
      </c>
      <c r="K7" s="48">
        <f>I7*J7</f>
        <v>0</v>
      </c>
      <c r="L7" s="46">
        <v>3</v>
      </c>
      <c r="M7" s="47">
        <v>35000000</v>
      </c>
      <c r="N7" s="48">
        <f>L7*M7</f>
        <v>105000000</v>
      </c>
      <c r="O7" s="46">
        <f>L7+I7+F7+C7</f>
        <v>7</v>
      </c>
      <c r="P7" s="48">
        <f>N7+K7+H7+E7</f>
        <v>325000000</v>
      </c>
    </row>
    <row r="8" spans="1:16" ht="24.95" customHeight="1" x14ac:dyDescent="0.25">
      <c r="A8" s="25">
        <v>2</v>
      </c>
      <c r="B8" s="26" t="s">
        <v>2</v>
      </c>
      <c r="C8" s="46">
        <v>2</v>
      </c>
      <c r="D8" s="47">
        <v>100000000</v>
      </c>
      <c r="E8" s="48">
        <f t="shared" ref="E8:E15" si="0">C8*D8</f>
        <v>200000000</v>
      </c>
      <c r="F8" s="46">
        <v>1</v>
      </c>
      <c r="G8" s="47">
        <v>40000000</v>
      </c>
      <c r="H8" s="48">
        <f t="shared" ref="H8:H15" si="1">F8*G8</f>
        <v>40000000</v>
      </c>
      <c r="I8" s="46">
        <v>0</v>
      </c>
      <c r="J8" s="47">
        <v>0</v>
      </c>
      <c r="K8" s="48">
        <f t="shared" ref="K8:K15" si="2">I8*J8</f>
        <v>0</v>
      </c>
      <c r="L8" s="46">
        <v>3</v>
      </c>
      <c r="M8" s="47">
        <v>35000000</v>
      </c>
      <c r="N8" s="48">
        <f t="shared" ref="N8:N15" si="3">L8*M8</f>
        <v>105000000</v>
      </c>
      <c r="O8" s="46">
        <f t="shared" ref="O8:O14" si="4">L8+I8+F8+C8</f>
        <v>6</v>
      </c>
      <c r="P8" s="48">
        <f t="shared" ref="P8:P14" si="5">N8+K8+H8+E8</f>
        <v>345000000</v>
      </c>
    </row>
    <row r="9" spans="1:16" ht="24.95" customHeight="1" x14ac:dyDescent="0.25">
      <c r="A9" s="25">
        <v>3</v>
      </c>
      <c r="B9" s="26" t="s">
        <v>3</v>
      </c>
      <c r="C9" s="46">
        <v>0</v>
      </c>
      <c r="D9" s="47">
        <v>0</v>
      </c>
      <c r="E9" s="48">
        <f t="shared" si="0"/>
        <v>0</v>
      </c>
      <c r="F9" s="46">
        <v>1</v>
      </c>
      <c r="G9" s="47">
        <v>40000000</v>
      </c>
      <c r="H9" s="48">
        <f t="shared" si="1"/>
        <v>40000000</v>
      </c>
      <c r="I9" s="46">
        <v>3</v>
      </c>
      <c r="J9" s="47">
        <v>35000000</v>
      </c>
      <c r="K9" s="48">
        <f t="shared" si="2"/>
        <v>105000000</v>
      </c>
      <c r="L9" s="46">
        <v>6</v>
      </c>
      <c r="M9" s="47">
        <v>35000000</v>
      </c>
      <c r="N9" s="48">
        <f t="shared" si="3"/>
        <v>210000000</v>
      </c>
      <c r="O9" s="46">
        <f t="shared" si="4"/>
        <v>10</v>
      </c>
      <c r="P9" s="48">
        <f t="shared" si="5"/>
        <v>355000000</v>
      </c>
    </row>
    <row r="10" spans="1:16" ht="24.95" customHeight="1" x14ac:dyDescent="0.25">
      <c r="A10" s="25">
        <v>4</v>
      </c>
      <c r="B10" s="26" t="s">
        <v>4</v>
      </c>
      <c r="C10" s="46">
        <v>0</v>
      </c>
      <c r="D10" s="47">
        <v>0</v>
      </c>
      <c r="E10" s="48">
        <f t="shared" si="0"/>
        <v>0</v>
      </c>
      <c r="F10" s="46">
        <v>0</v>
      </c>
      <c r="G10" s="47">
        <v>0</v>
      </c>
      <c r="H10" s="48">
        <f t="shared" si="1"/>
        <v>0</v>
      </c>
      <c r="I10" s="46">
        <v>0</v>
      </c>
      <c r="J10" s="47">
        <v>0</v>
      </c>
      <c r="K10" s="48">
        <f t="shared" si="2"/>
        <v>0</v>
      </c>
      <c r="L10" s="46">
        <v>2</v>
      </c>
      <c r="M10" s="47">
        <v>35000000</v>
      </c>
      <c r="N10" s="48">
        <f t="shared" si="3"/>
        <v>70000000</v>
      </c>
      <c r="O10" s="46">
        <f t="shared" si="4"/>
        <v>2</v>
      </c>
      <c r="P10" s="48">
        <f t="shared" si="5"/>
        <v>70000000</v>
      </c>
    </row>
    <row r="11" spans="1:16" ht="24.95" customHeight="1" x14ac:dyDescent="0.25">
      <c r="A11" s="25">
        <v>5</v>
      </c>
      <c r="B11" s="26" t="s">
        <v>5</v>
      </c>
      <c r="C11" s="46">
        <v>1</v>
      </c>
      <c r="D11" s="47">
        <v>100000000</v>
      </c>
      <c r="E11" s="48">
        <f t="shared" si="0"/>
        <v>100000000</v>
      </c>
      <c r="F11" s="46">
        <v>3</v>
      </c>
      <c r="G11" s="47">
        <v>40000000</v>
      </c>
      <c r="H11" s="48">
        <f t="shared" si="1"/>
        <v>120000000</v>
      </c>
      <c r="I11" s="46">
        <v>0</v>
      </c>
      <c r="J11" s="47">
        <v>0</v>
      </c>
      <c r="K11" s="48">
        <f t="shared" si="2"/>
        <v>0</v>
      </c>
      <c r="L11" s="46">
        <v>11</v>
      </c>
      <c r="M11" s="47">
        <v>35000000</v>
      </c>
      <c r="N11" s="48">
        <f t="shared" si="3"/>
        <v>385000000</v>
      </c>
      <c r="O11" s="46">
        <f t="shared" si="4"/>
        <v>15</v>
      </c>
      <c r="P11" s="48">
        <f t="shared" si="5"/>
        <v>605000000</v>
      </c>
    </row>
    <row r="12" spans="1:16" ht="24.95" customHeight="1" x14ac:dyDescent="0.25">
      <c r="A12" s="25">
        <v>6</v>
      </c>
      <c r="B12" s="30" t="s">
        <v>6</v>
      </c>
      <c r="C12" s="46">
        <v>1</v>
      </c>
      <c r="D12" s="47">
        <v>100000000</v>
      </c>
      <c r="E12" s="48">
        <f t="shared" si="0"/>
        <v>100000000</v>
      </c>
      <c r="F12" s="46">
        <v>4</v>
      </c>
      <c r="G12" s="47">
        <v>40000000</v>
      </c>
      <c r="H12" s="48">
        <f t="shared" si="1"/>
        <v>160000000</v>
      </c>
      <c r="I12" s="46">
        <v>1</v>
      </c>
      <c r="J12" s="47">
        <v>35000000</v>
      </c>
      <c r="K12" s="48">
        <f t="shared" si="2"/>
        <v>35000000</v>
      </c>
      <c r="L12" s="46">
        <v>8</v>
      </c>
      <c r="M12" s="47">
        <v>35000000</v>
      </c>
      <c r="N12" s="48">
        <f t="shared" si="3"/>
        <v>280000000</v>
      </c>
      <c r="O12" s="46">
        <f t="shared" si="4"/>
        <v>14</v>
      </c>
      <c r="P12" s="48">
        <f t="shared" si="5"/>
        <v>575000000</v>
      </c>
    </row>
    <row r="13" spans="1:16" ht="24.95" customHeight="1" x14ac:dyDescent="0.25">
      <c r="A13" s="25">
        <v>7</v>
      </c>
      <c r="B13" s="26" t="s">
        <v>7</v>
      </c>
      <c r="C13" s="46">
        <v>6</v>
      </c>
      <c r="D13" s="47">
        <v>100000000</v>
      </c>
      <c r="E13" s="48">
        <f t="shared" si="0"/>
        <v>600000000</v>
      </c>
      <c r="F13" s="46">
        <v>5</v>
      </c>
      <c r="G13" s="47">
        <v>40000000</v>
      </c>
      <c r="H13" s="48">
        <f t="shared" si="1"/>
        <v>200000000</v>
      </c>
      <c r="I13" s="46">
        <v>5</v>
      </c>
      <c r="J13" s="47">
        <v>35000000</v>
      </c>
      <c r="K13" s="48">
        <f t="shared" si="2"/>
        <v>175000000</v>
      </c>
      <c r="L13" s="46">
        <v>16</v>
      </c>
      <c r="M13" s="47">
        <v>35000000</v>
      </c>
      <c r="N13" s="48">
        <f t="shared" si="3"/>
        <v>560000000</v>
      </c>
      <c r="O13" s="46">
        <f t="shared" si="4"/>
        <v>32</v>
      </c>
      <c r="P13" s="48">
        <f t="shared" si="5"/>
        <v>1535000000</v>
      </c>
    </row>
    <row r="14" spans="1:16" ht="24.95" customHeight="1" x14ac:dyDescent="0.25">
      <c r="A14" s="25">
        <v>8</v>
      </c>
      <c r="B14" s="26" t="s">
        <v>8</v>
      </c>
      <c r="C14" s="46">
        <v>1</v>
      </c>
      <c r="D14" s="47">
        <v>100000000</v>
      </c>
      <c r="E14" s="48">
        <f t="shared" si="0"/>
        <v>100000000</v>
      </c>
      <c r="F14" s="46">
        <v>3</v>
      </c>
      <c r="G14" s="47">
        <v>40000000</v>
      </c>
      <c r="H14" s="48">
        <f t="shared" si="1"/>
        <v>120000000</v>
      </c>
      <c r="I14" s="46">
        <v>1</v>
      </c>
      <c r="J14" s="47">
        <v>35000000</v>
      </c>
      <c r="K14" s="48">
        <f t="shared" si="2"/>
        <v>35000000</v>
      </c>
      <c r="L14" s="46">
        <v>12</v>
      </c>
      <c r="M14" s="47">
        <v>35000000</v>
      </c>
      <c r="N14" s="48">
        <f t="shared" si="3"/>
        <v>420000000</v>
      </c>
      <c r="O14" s="46">
        <f t="shared" si="4"/>
        <v>17</v>
      </c>
      <c r="P14" s="48">
        <f t="shared" si="5"/>
        <v>675000000</v>
      </c>
    </row>
    <row r="15" spans="1:16" ht="24.95" customHeight="1" x14ac:dyDescent="0.25">
      <c r="A15" s="54" t="s">
        <v>45</v>
      </c>
      <c r="B15" s="55"/>
      <c r="C15" s="50">
        <f>SUM(C7:C14)</f>
        <v>12</v>
      </c>
      <c r="D15" s="51">
        <v>100000000</v>
      </c>
      <c r="E15" s="52">
        <f t="shared" si="0"/>
        <v>1200000000</v>
      </c>
      <c r="F15" s="50">
        <f>SUM(F7:F14)</f>
        <v>20</v>
      </c>
      <c r="G15" s="51">
        <v>40000000</v>
      </c>
      <c r="H15" s="52">
        <f t="shared" si="1"/>
        <v>800000000</v>
      </c>
      <c r="I15" s="50">
        <f>SUM(I7:I14)</f>
        <v>10</v>
      </c>
      <c r="J15" s="51">
        <v>35000000</v>
      </c>
      <c r="K15" s="52">
        <f t="shared" si="2"/>
        <v>350000000</v>
      </c>
      <c r="L15" s="50">
        <f>SUM(L7:L14)</f>
        <v>61</v>
      </c>
      <c r="M15" s="51">
        <v>35000000</v>
      </c>
      <c r="N15" s="52">
        <f t="shared" si="3"/>
        <v>2135000000</v>
      </c>
      <c r="O15" s="50">
        <f>SUM(O7:O14)</f>
        <v>103</v>
      </c>
      <c r="P15" s="52">
        <f>SUM(P7:P14)</f>
        <v>4485000000</v>
      </c>
    </row>
    <row r="17" spans="3:14" x14ac:dyDescent="0.25">
      <c r="J17" s="44"/>
      <c r="K17" s="45"/>
      <c r="M17" s="44"/>
      <c r="N17" s="44"/>
    </row>
    <row r="18" spans="3:14" x14ac:dyDescent="0.25">
      <c r="C18" s="44"/>
      <c r="D18" s="44"/>
      <c r="E18" s="45"/>
      <c r="F18" s="45"/>
      <c r="G18" s="45"/>
      <c r="H18" s="44"/>
      <c r="I18" s="44"/>
      <c r="J18" s="45"/>
      <c r="K18" s="44"/>
      <c r="L18" s="44"/>
      <c r="M18" s="45"/>
      <c r="N18" s="44"/>
    </row>
  </sheetData>
  <mergeCells count="7">
    <mergeCell ref="A15:B15"/>
    <mergeCell ref="A3:P3"/>
    <mergeCell ref="A5:A6"/>
    <mergeCell ref="B5:B6"/>
    <mergeCell ref="O5:O6"/>
    <mergeCell ref="P5:P6"/>
    <mergeCell ref="C5:N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E37"/>
  <sheetViews>
    <sheetView topLeftCell="H1" workbookViewId="0">
      <selection activeCell="X6" sqref="X6"/>
    </sheetView>
  </sheetViews>
  <sheetFormatPr defaultRowHeight="11.25" x14ac:dyDescent="0.2"/>
  <cols>
    <col min="1" max="1" width="4.140625" style="1" customWidth="1"/>
    <col min="2" max="2" width="21.140625" style="1" customWidth="1"/>
    <col min="3" max="3" width="7.7109375" style="1" customWidth="1"/>
    <col min="4" max="4" width="11.7109375" style="1" customWidth="1"/>
    <col min="5" max="5" width="13.28515625" style="1" customWidth="1"/>
    <col min="6" max="6" width="8" style="1" customWidth="1"/>
    <col min="7" max="7" width="12.140625" style="1" customWidth="1"/>
    <col min="8" max="8" width="12.7109375" style="1" customWidth="1"/>
    <col min="9" max="9" width="6.42578125" style="1" customWidth="1"/>
    <col min="10" max="10" width="12.42578125" style="1" customWidth="1"/>
    <col min="11" max="11" width="13.28515625" style="1" customWidth="1"/>
    <col min="12" max="12" width="8.140625" style="1" customWidth="1"/>
    <col min="13" max="13" width="11.42578125" style="1" customWidth="1"/>
    <col min="14" max="14" width="13.5703125" style="1" customWidth="1"/>
    <col min="15" max="15" width="6.5703125" style="1" customWidth="1"/>
    <col min="16" max="16" width="11.140625" style="1" customWidth="1"/>
    <col min="17" max="17" width="13.28515625" style="1" customWidth="1"/>
    <col min="18" max="18" width="7.140625" style="1" customWidth="1"/>
    <col min="19" max="19" width="11.140625" style="1" customWidth="1"/>
    <col min="20" max="20" width="13.28515625" style="1" customWidth="1"/>
    <col min="21" max="21" width="7.7109375" style="1" customWidth="1"/>
    <col min="22" max="22" width="11.140625" style="1" customWidth="1"/>
    <col min="23" max="23" width="13.28515625" style="1" customWidth="1"/>
    <col min="24" max="24" width="7.140625" style="1" customWidth="1"/>
    <col min="25" max="25" width="11.140625" style="1" customWidth="1"/>
    <col min="26" max="26" width="13.28515625" style="1" customWidth="1"/>
    <col min="27" max="27" width="7.85546875" style="1" customWidth="1"/>
    <col min="28" max="28" width="11.140625" style="1" customWidth="1"/>
    <col min="29" max="29" width="13.28515625" style="1" customWidth="1"/>
    <col min="30" max="30" width="5.5703125" style="6" customWidth="1"/>
    <col min="31" max="31" width="14" style="1" customWidth="1"/>
    <col min="32" max="16384" width="9.140625" style="1"/>
  </cols>
  <sheetData>
    <row r="3" spans="1:31" ht="23.25" customHeight="1" x14ac:dyDescent="0.2">
      <c r="A3" s="56" t="s">
        <v>33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</row>
    <row r="5" spans="1:31" ht="12" x14ac:dyDescent="0.2">
      <c r="A5" s="62" t="s">
        <v>0</v>
      </c>
      <c r="B5" s="63" t="s">
        <v>43</v>
      </c>
      <c r="C5" s="64" t="s">
        <v>22</v>
      </c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6"/>
      <c r="AD5" s="63" t="s">
        <v>23</v>
      </c>
      <c r="AE5" s="63" t="s">
        <v>24</v>
      </c>
    </row>
    <row r="6" spans="1:31" ht="67.5" x14ac:dyDescent="0.2">
      <c r="A6" s="62"/>
      <c r="B6" s="63"/>
      <c r="C6" s="3" t="s">
        <v>34</v>
      </c>
      <c r="D6" s="3" t="s">
        <v>25</v>
      </c>
      <c r="E6" s="3" t="s">
        <v>35</v>
      </c>
      <c r="F6" s="3" t="s">
        <v>36</v>
      </c>
      <c r="G6" s="3" t="s">
        <v>25</v>
      </c>
      <c r="H6" s="3" t="s">
        <v>35</v>
      </c>
      <c r="I6" s="3" t="s">
        <v>37</v>
      </c>
      <c r="J6" s="3" t="s">
        <v>25</v>
      </c>
      <c r="K6" s="3" t="s">
        <v>35</v>
      </c>
      <c r="L6" s="3" t="s">
        <v>38</v>
      </c>
      <c r="M6" s="3" t="s">
        <v>25</v>
      </c>
      <c r="N6" s="3" t="s">
        <v>35</v>
      </c>
      <c r="O6" s="3" t="s">
        <v>26</v>
      </c>
      <c r="P6" s="3" t="s">
        <v>25</v>
      </c>
      <c r="Q6" s="3" t="s">
        <v>35</v>
      </c>
      <c r="R6" s="3" t="s">
        <v>39</v>
      </c>
      <c r="S6" s="3" t="s">
        <v>25</v>
      </c>
      <c r="T6" s="3" t="s">
        <v>35</v>
      </c>
      <c r="U6" s="3" t="s">
        <v>40</v>
      </c>
      <c r="V6" s="3" t="s">
        <v>25</v>
      </c>
      <c r="W6" s="3" t="s">
        <v>35</v>
      </c>
      <c r="X6" s="53" t="s">
        <v>41</v>
      </c>
      <c r="Y6" s="3" t="s">
        <v>25</v>
      </c>
      <c r="Z6" s="3" t="s">
        <v>35</v>
      </c>
      <c r="AA6" s="3" t="s">
        <v>42</v>
      </c>
      <c r="AB6" s="3" t="s">
        <v>25</v>
      </c>
      <c r="AC6" s="3" t="s">
        <v>35</v>
      </c>
      <c r="AD6" s="63"/>
      <c r="AE6" s="63"/>
    </row>
    <row r="7" spans="1:31" ht="24.95" customHeight="1" x14ac:dyDescent="0.2">
      <c r="A7" s="2">
        <v>1</v>
      </c>
      <c r="B7" s="4" t="s">
        <v>7</v>
      </c>
      <c r="C7" s="2">
        <v>9</v>
      </c>
      <c r="D7" s="8">
        <v>15000000</v>
      </c>
      <c r="E7" s="5">
        <f>C7*D7</f>
        <v>135000000</v>
      </c>
      <c r="F7" s="2">
        <v>1</v>
      </c>
      <c r="G7" s="5">
        <v>120000000</v>
      </c>
      <c r="H7" s="5">
        <f>F7*G7</f>
        <v>120000000</v>
      </c>
      <c r="I7" s="2">
        <v>6</v>
      </c>
      <c r="J7" s="5">
        <v>100000000</v>
      </c>
      <c r="K7" s="5">
        <f>I7*J7</f>
        <v>600000000</v>
      </c>
      <c r="L7" s="2">
        <v>1</v>
      </c>
      <c r="M7" s="5">
        <v>75000000</v>
      </c>
      <c r="N7" s="5">
        <f>L7*M7</f>
        <v>75000000</v>
      </c>
      <c r="O7" s="2">
        <v>2</v>
      </c>
      <c r="P7" s="5">
        <v>40000000</v>
      </c>
      <c r="Q7" s="5">
        <f>O7*P7</f>
        <v>80000000</v>
      </c>
      <c r="R7" s="2">
        <v>7</v>
      </c>
      <c r="S7" s="5">
        <v>40000000</v>
      </c>
      <c r="T7" s="5">
        <f>R7*S7</f>
        <v>280000000</v>
      </c>
      <c r="U7" s="2">
        <v>2</v>
      </c>
      <c r="V7" s="5">
        <v>35000000</v>
      </c>
      <c r="W7" s="5">
        <f>U7*V7</f>
        <v>70000000</v>
      </c>
      <c r="X7" s="2">
        <v>17</v>
      </c>
      <c r="Y7" s="5">
        <v>35000000</v>
      </c>
      <c r="Z7" s="5">
        <f>X7*Y7</f>
        <v>595000000</v>
      </c>
      <c r="AA7" s="2">
        <v>8</v>
      </c>
      <c r="AB7" s="5">
        <v>20000000</v>
      </c>
      <c r="AC7" s="5">
        <f>AA7*AB7</f>
        <v>160000000</v>
      </c>
      <c r="AD7" s="2">
        <f>C7+F7+I7+L7+O7+R7+U7+X7+AA7</f>
        <v>53</v>
      </c>
      <c r="AE7" s="5">
        <f>E7+H7+K7+N7+Q7+T7+W7+Z7+AC7</f>
        <v>2115000000</v>
      </c>
    </row>
    <row r="8" spans="1:31" ht="24.95" customHeight="1" x14ac:dyDescent="0.2">
      <c r="A8" s="2">
        <v>2</v>
      </c>
      <c r="B8" s="4" t="s">
        <v>5</v>
      </c>
      <c r="C8" s="2">
        <v>21</v>
      </c>
      <c r="D8" s="8">
        <v>15000000</v>
      </c>
      <c r="E8" s="5">
        <f t="shared" ref="E8:E28" si="0">C8*D8</f>
        <v>315000000</v>
      </c>
      <c r="F8" s="2">
        <v>0</v>
      </c>
      <c r="G8" s="5">
        <v>120000000</v>
      </c>
      <c r="H8" s="5">
        <f t="shared" ref="H8:H28" si="1">F8*G8</f>
        <v>0</v>
      </c>
      <c r="I8" s="2">
        <v>3</v>
      </c>
      <c r="J8" s="5">
        <v>100000000</v>
      </c>
      <c r="K8" s="5">
        <f t="shared" ref="K8:K28" si="2">I8*J8</f>
        <v>300000000</v>
      </c>
      <c r="L8" s="2">
        <v>0</v>
      </c>
      <c r="M8" s="5">
        <v>75000000</v>
      </c>
      <c r="N8" s="5">
        <f t="shared" ref="N8:N28" si="3">L8*M8</f>
        <v>0</v>
      </c>
      <c r="O8" s="2">
        <v>1</v>
      </c>
      <c r="P8" s="5">
        <v>40000000</v>
      </c>
      <c r="Q8" s="5">
        <f t="shared" ref="Q8:Q28" si="4">O8*P8</f>
        <v>40000000</v>
      </c>
      <c r="R8" s="2">
        <v>3</v>
      </c>
      <c r="S8" s="5">
        <v>40000000</v>
      </c>
      <c r="T8" s="5">
        <f t="shared" ref="T8:T26" si="5">R8*S8</f>
        <v>120000000</v>
      </c>
      <c r="U8" s="2">
        <v>1</v>
      </c>
      <c r="V8" s="5">
        <v>35000000</v>
      </c>
      <c r="W8" s="5">
        <f t="shared" ref="W8:W26" si="6">U8*V8</f>
        <v>35000000</v>
      </c>
      <c r="X8" s="2">
        <v>15</v>
      </c>
      <c r="Y8" s="5">
        <v>35000000</v>
      </c>
      <c r="Z8" s="5">
        <f t="shared" ref="Z8:Z28" si="7">X8*Y8</f>
        <v>525000000</v>
      </c>
      <c r="AA8" s="2">
        <v>22</v>
      </c>
      <c r="AB8" s="5">
        <v>20000000</v>
      </c>
      <c r="AC8" s="5">
        <f t="shared" ref="AC8:AC28" si="8">AA8*AB8</f>
        <v>440000000</v>
      </c>
      <c r="AD8" s="2">
        <f t="shared" ref="AD8:AD27" si="9">C8+F8+I8+L8+O8+R8+U8+X8+AA8</f>
        <v>66</v>
      </c>
      <c r="AE8" s="5">
        <f t="shared" ref="AE8:AE27" si="10">E8+H8+K8+N8+Q8+T8+W8+Z8+AC8</f>
        <v>1775000000</v>
      </c>
    </row>
    <row r="9" spans="1:31" ht="24.95" customHeight="1" x14ac:dyDescent="0.2">
      <c r="A9" s="2">
        <v>3</v>
      </c>
      <c r="B9" s="4" t="s">
        <v>2</v>
      </c>
      <c r="C9" s="2">
        <v>6</v>
      </c>
      <c r="D9" s="8">
        <v>15000000</v>
      </c>
      <c r="E9" s="5">
        <f t="shared" si="0"/>
        <v>90000000</v>
      </c>
      <c r="F9" s="2">
        <v>0</v>
      </c>
      <c r="G9" s="5">
        <v>120000000</v>
      </c>
      <c r="H9" s="5">
        <f t="shared" si="1"/>
        <v>0</v>
      </c>
      <c r="I9" s="2">
        <v>2</v>
      </c>
      <c r="J9" s="5">
        <v>100000000</v>
      </c>
      <c r="K9" s="5">
        <f t="shared" si="2"/>
        <v>200000000</v>
      </c>
      <c r="L9" s="2">
        <v>1</v>
      </c>
      <c r="M9" s="5">
        <v>75000000</v>
      </c>
      <c r="N9" s="5">
        <f t="shared" si="3"/>
        <v>75000000</v>
      </c>
      <c r="O9" s="2">
        <v>1</v>
      </c>
      <c r="P9" s="5">
        <v>40000000</v>
      </c>
      <c r="Q9" s="5">
        <f t="shared" si="4"/>
        <v>40000000</v>
      </c>
      <c r="R9" s="2">
        <v>2</v>
      </c>
      <c r="S9" s="5">
        <v>40000000</v>
      </c>
      <c r="T9" s="5">
        <f t="shared" si="5"/>
        <v>80000000</v>
      </c>
      <c r="U9" s="2">
        <v>0</v>
      </c>
      <c r="V9" s="5">
        <v>35000000</v>
      </c>
      <c r="W9" s="5">
        <f t="shared" si="6"/>
        <v>0</v>
      </c>
      <c r="X9" s="2">
        <v>6</v>
      </c>
      <c r="Y9" s="5">
        <v>35000000</v>
      </c>
      <c r="Z9" s="5">
        <f t="shared" si="7"/>
        <v>210000000</v>
      </c>
      <c r="AA9" s="2">
        <v>21</v>
      </c>
      <c r="AB9" s="5">
        <v>20000000</v>
      </c>
      <c r="AC9" s="5">
        <f t="shared" si="8"/>
        <v>420000000</v>
      </c>
      <c r="AD9" s="2">
        <f t="shared" si="9"/>
        <v>39</v>
      </c>
      <c r="AE9" s="5">
        <f t="shared" si="10"/>
        <v>1115000000</v>
      </c>
    </row>
    <row r="10" spans="1:31" ht="24.95" customHeight="1" x14ac:dyDescent="0.2">
      <c r="A10" s="2">
        <v>4</v>
      </c>
      <c r="B10" s="4" t="s">
        <v>1</v>
      </c>
      <c r="C10" s="2">
        <v>6</v>
      </c>
      <c r="D10" s="8">
        <v>15000000</v>
      </c>
      <c r="E10" s="5">
        <f t="shared" si="0"/>
        <v>90000000</v>
      </c>
      <c r="F10" s="2">
        <v>0</v>
      </c>
      <c r="G10" s="5">
        <v>120000000</v>
      </c>
      <c r="H10" s="5">
        <f t="shared" si="1"/>
        <v>0</v>
      </c>
      <c r="I10" s="2">
        <v>2</v>
      </c>
      <c r="J10" s="5">
        <v>100000000</v>
      </c>
      <c r="K10" s="5">
        <f t="shared" si="2"/>
        <v>200000000</v>
      </c>
      <c r="L10" s="2">
        <v>1</v>
      </c>
      <c r="M10" s="5">
        <v>75000000</v>
      </c>
      <c r="N10" s="5">
        <f t="shared" si="3"/>
        <v>75000000</v>
      </c>
      <c r="O10" s="2">
        <v>1</v>
      </c>
      <c r="P10" s="5">
        <v>40000000</v>
      </c>
      <c r="Q10" s="5">
        <f t="shared" si="4"/>
        <v>40000000</v>
      </c>
      <c r="R10" s="2">
        <v>5</v>
      </c>
      <c r="S10" s="5">
        <v>40000000</v>
      </c>
      <c r="T10" s="5">
        <f t="shared" si="5"/>
        <v>200000000</v>
      </c>
      <c r="U10" s="2">
        <v>0</v>
      </c>
      <c r="V10" s="5">
        <v>35000000</v>
      </c>
      <c r="W10" s="5">
        <f t="shared" si="6"/>
        <v>0</v>
      </c>
      <c r="X10" s="2">
        <v>8</v>
      </c>
      <c r="Y10" s="5">
        <v>35000000</v>
      </c>
      <c r="Z10" s="5">
        <f t="shared" si="7"/>
        <v>280000000</v>
      </c>
      <c r="AA10" s="2">
        <v>11</v>
      </c>
      <c r="AB10" s="5">
        <v>20000000</v>
      </c>
      <c r="AC10" s="5">
        <f t="shared" si="8"/>
        <v>220000000</v>
      </c>
      <c r="AD10" s="2">
        <f t="shared" si="9"/>
        <v>34</v>
      </c>
      <c r="AE10" s="5">
        <f t="shared" si="10"/>
        <v>1105000000</v>
      </c>
    </row>
    <row r="11" spans="1:31" ht="24.95" customHeight="1" x14ac:dyDescent="0.2">
      <c r="A11" s="2">
        <v>5</v>
      </c>
      <c r="B11" s="4" t="s">
        <v>6</v>
      </c>
      <c r="C11" s="2">
        <v>5</v>
      </c>
      <c r="D11" s="8">
        <v>15000000</v>
      </c>
      <c r="E11" s="5">
        <f t="shared" si="0"/>
        <v>75000000</v>
      </c>
      <c r="F11" s="2">
        <v>1</v>
      </c>
      <c r="G11" s="5">
        <v>120000000</v>
      </c>
      <c r="H11" s="5">
        <f t="shared" si="1"/>
        <v>120000000</v>
      </c>
      <c r="I11" s="2">
        <v>3</v>
      </c>
      <c r="J11" s="5">
        <v>100000000</v>
      </c>
      <c r="K11" s="5">
        <f t="shared" si="2"/>
        <v>300000000</v>
      </c>
      <c r="L11" s="2">
        <v>1</v>
      </c>
      <c r="M11" s="5">
        <v>75000000</v>
      </c>
      <c r="N11" s="5">
        <f t="shared" si="3"/>
        <v>75000000</v>
      </c>
      <c r="O11" s="2">
        <v>2</v>
      </c>
      <c r="P11" s="5">
        <v>40000000</v>
      </c>
      <c r="Q11" s="5">
        <f t="shared" si="4"/>
        <v>80000000</v>
      </c>
      <c r="R11" s="2">
        <v>6</v>
      </c>
      <c r="S11" s="5">
        <v>40000000</v>
      </c>
      <c r="T11" s="5">
        <f t="shared" si="5"/>
        <v>240000000</v>
      </c>
      <c r="U11" s="2">
        <v>5</v>
      </c>
      <c r="V11" s="5">
        <v>35000000</v>
      </c>
      <c r="W11" s="5">
        <f t="shared" si="6"/>
        <v>175000000</v>
      </c>
      <c r="X11" s="2">
        <v>10</v>
      </c>
      <c r="Y11" s="5">
        <v>35000000</v>
      </c>
      <c r="Z11" s="5">
        <f t="shared" si="7"/>
        <v>350000000</v>
      </c>
      <c r="AA11" s="2">
        <v>7</v>
      </c>
      <c r="AB11" s="5">
        <v>20000000</v>
      </c>
      <c r="AC11" s="5">
        <f t="shared" si="8"/>
        <v>140000000</v>
      </c>
      <c r="AD11" s="2">
        <f t="shared" si="9"/>
        <v>40</v>
      </c>
      <c r="AE11" s="5">
        <f t="shared" si="10"/>
        <v>1555000000</v>
      </c>
    </row>
    <row r="12" spans="1:31" ht="24.95" customHeight="1" x14ac:dyDescent="0.2">
      <c r="A12" s="2">
        <v>6</v>
      </c>
      <c r="B12" s="4" t="s">
        <v>8</v>
      </c>
      <c r="C12" s="2">
        <v>13</v>
      </c>
      <c r="D12" s="8">
        <v>15000000</v>
      </c>
      <c r="E12" s="5">
        <f t="shared" si="0"/>
        <v>195000000</v>
      </c>
      <c r="F12" s="2">
        <v>1</v>
      </c>
      <c r="G12" s="5">
        <v>120000000</v>
      </c>
      <c r="H12" s="5">
        <f t="shared" si="1"/>
        <v>120000000</v>
      </c>
      <c r="I12" s="2">
        <v>0</v>
      </c>
      <c r="J12" s="5">
        <v>100000000</v>
      </c>
      <c r="K12" s="5">
        <f t="shared" si="2"/>
        <v>0</v>
      </c>
      <c r="L12" s="2">
        <v>1</v>
      </c>
      <c r="M12" s="5">
        <v>75000000</v>
      </c>
      <c r="N12" s="5">
        <f t="shared" si="3"/>
        <v>75000000</v>
      </c>
      <c r="O12" s="2">
        <v>1</v>
      </c>
      <c r="P12" s="5">
        <v>40000000</v>
      </c>
      <c r="Q12" s="5">
        <f t="shared" si="4"/>
        <v>40000000</v>
      </c>
      <c r="R12" s="2">
        <v>4</v>
      </c>
      <c r="S12" s="5">
        <v>40000000</v>
      </c>
      <c r="T12" s="5">
        <f t="shared" si="5"/>
        <v>160000000</v>
      </c>
      <c r="U12" s="2">
        <v>2</v>
      </c>
      <c r="V12" s="5">
        <v>35000000</v>
      </c>
      <c r="W12" s="5">
        <f t="shared" si="6"/>
        <v>70000000</v>
      </c>
      <c r="X12" s="2">
        <v>12</v>
      </c>
      <c r="Y12" s="5">
        <v>35000000</v>
      </c>
      <c r="Z12" s="5">
        <f t="shared" si="7"/>
        <v>420000000</v>
      </c>
      <c r="AA12" s="2">
        <v>5</v>
      </c>
      <c r="AB12" s="5">
        <v>20000000</v>
      </c>
      <c r="AC12" s="5">
        <f t="shared" si="8"/>
        <v>100000000</v>
      </c>
      <c r="AD12" s="2">
        <f t="shared" si="9"/>
        <v>39</v>
      </c>
      <c r="AE12" s="5">
        <f t="shared" si="10"/>
        <v>1180000000</v>
      </c>
    </row>
    <row r="13" spans="1:31" ht="24.95" customHeight="1" x14ac:dyDescent="0.2">
      <c r="A13" s="2">
        <v>7</v>
      </c>
      <c r="B13" s="4" t="s">
        <v>3</v>
      </c>
      <c r="C13" s="2">
        <v>5</v>
      </c>
      <c r="D13" s="8">
        <v>15000000</v>
      </c>
      <c r="E13" s="5">
        <f t="shared" si="0"/>
        <v>75000000</v>
      </c>
      <c r="F13" s="2">
        <v>0</v>
      </c>
      <c r="G13" s="5">
        <v>120000000</v>
      </c>
      <c r="H13" s="5">
        <f t="shared" si="1"/>
        <v>0</v>
      </c>
      <c r="I13" s="2">
        <v>1</v>
      </c>
      <c r="J13" s="5">
        <v>100000000</v>
      </c>
      <c r="K13" s="5">
        <f t="shared" si="2"/>
        <v>100000000</v>
      </c>
      <c r="L13" s="2">
        <v>1</v>
      </c>
      <c r="M13" s="5">
        <v>75000000</v>
      </c>
      <c r="N13" s="5">
        <f t="shared" si="3"/>
        <v>75000000</v>
      </c>
      <c r="O13" s="2">
        <v>1</v>
      </c>
      <c r="P13" s="5">
        <v>40000000</v>
      </c>
      <c r="Q13" s="5">
        <f t="shared" si="4"/>
        <v>40000000</v>
      </c>
      <c r="R13" s="2">
        <v>1</v>
      </c>
      <c r="S13" s="5">
        <v>40000000</v>
      </c>
      <c r="T13" s="5">
        <f t="shared" si="5"/>
        <v>40000000</v>
      </c>
      <c r="U13" s="2">
        <v>0</v>
      </c>
      <c r="V13" s="5">
        <v>35000000</v>
      </c>
      <c r="W13" s="5">
        <f t="shared" si="6"/>
        <v>0</v>
      </c>
      <c r="X13" s="2">
        <v>5</v>
      </c>
      <c r="Y13" s="5">
        <v>35000000</v>
      </c>
      <c r="Z13" s="5">
        <f t="shared" si="7"/>
        <v>175000000</v>
      </c>
      <c r="AA13" s="2">
        <v>5</v>
      </c>
      <c r="AB13" s="5">
        <v>20000000</v>
      </c>
      <c r="AC13" s="5">
        <f t="shared" si="8"/>
        <v>100000000</v>
      </c>
      <c r="AD13" s="2">
        <f t="shared" si="9"/>
        <v>19</v>
      </c>
      <c r="AE13" s="5">
        <f t="shared" si="10"/>
        <v>605000000</v>
      </c>
    </row>
    <row r="14" spans="1:31" ht="24.95" customHeight="1" x14ac:dyDescent="0.2">
      <c r="A14" s="2">
        <v>8</v>
      </c>
      <c r="B14" s="4" t="s">
        <v>4</v>
      </c>
      <c r="C14" s="2">
        <v>5</v>
      </c>
      <c r="D14" s="8">
        <v>15000000</v>
      </c>
      <c r="E14" s="5">
        <f t="shared" si="0"/>
        <v>75000000</v>
      </c>
      <c r="F14" s="2">
        <v>1</v>
      </c>
      <c r="G14" s="5">
        <v>120000000</v>
      </c>
      <c r="H14" s="5">
        <f t="shared" si="1"/>
        <v>120000000</v>
      </c>
      <c r="I14" s="2">
        <v>0</v>
      </c>
      <c r="J14" s="5">
        <v>100000000</v>
      </c>
      <c r="K14" s="5">
        <f t="shared" si="2"/>
        <v>0</v>
      </c>
      <c r="L14" s="2">
        <v>0</v>
      </c>
      <c r="M14" s="5">
        <v>75000000</v>
      </c>
      <c r="N14" s="5">
        <f t="shared" si="3"/>
        <v>0</v>
      </c>
      <c r="O14" s="2">
        <v>2</v>
      </c>
      <c r="P14" s="5">
        <v>40000000</v>
      </c>
      <c r="Q14" s="5">
        <f t="shared" si="4"/>
        <v>80000000</v>
      </c>
      <c r="R14" s="2">
        <v>2</v>
      </c>
      <c r="S14" s="5">
        <v>40000000</v>
      </c>
      <c r="T14" s="5">
        <f t="shared" si="5"/>
        <v>80000000</v>
      </c>
      <c r="U14" s="2">
        <v>0</v>
      </c>
      <c r="V14" s="5">
        <v>35000000</v>
      </c>
      <c r="W14" s="5">
        <f t="shared" si="6"/>
        <v>0</v>
      </c>
      <c r="X14" s="2">
        <v>2</v>
      </c>
      <c r="Y14" s="5">
        <v>35000000</v>
      </c>
      <c r="Z14" s="5">
        <f t="shared" si="7"/>
        <v>70000000</v>
      </c>
      <c r="AA14" s="2">
        <v>5</v>
      </c>
      <c r="AB14" s="5">
        <v>20000000</v>
      </c>
      <c r="AC14" s="5">
        <f t="shared" si="8"/>
        <v>100000000</v>
      </c>
      <c r="AD14" s="2">
        <f t="shared" si="9"/>
        <v>17</v>
      </c>
      <c r="AE14" s="5">
        <f t="shared" si="10"/>
        <v>525000000</v>
      </c>
    </row>
    <row r="15" spans="1:31" ht="24.95" customHeight="1" x14ac:dyDescent="0.2">
      <c r="A15" s="2">
        <v>9</v>
      </c>
      <c r="B15" s="15" t="s">
        <v>9</v>
      </c>
      <c r="C15" s="12">
        <v>0</v>
      </c>
      <c r="D15" s="13">
        <v>0</v>
      </c>
      <c r="E15" s="14">
        <f t="shared" si="0"/>
        <v>0</v>
      </c>
      <c r="F15" s="12">
        <v>0</v>
      </c>
      <c r="G15" s="13">
        <v>0</v>
      </c>
      <c r="H15" s="14">
        <f t="shared" si="1"/>
        <v>0</v>
      </c>
      <c r="I15" s="12">
        <v>0</v>
      </c>
      <c r="J15" s="13">
        <v>0</v>
      </c>
      <c r="K15" s="14">
        <f t="shared" si="2"/>
        <v>0</v>
      </c>
      <c r="L15" s="12">
        <v>0</v>
      </c>
      <c r="M15" s="13">
        <v>0</v>
      </c>
      <c r="N15" s="14">
        <f t="shared" si="3"/>
        <v>0</v>
      </c>
      <c r="O15" s="16">
        <v>1</v>
      </c>
      <c r="P15" s="17">
        <v>40000000</v>
      </c>
      <c r="Q15" s="5">
        <f t="shared" si="4"/>
        <v>40000000</v>
      </c>
      <c r="R15" s="18">
        <v>0</v>
      </c>
      <c r="S15" s="19">
        <v>0</v>
      </c>
      <c r="T15" s="14">
        <f t="shared" si="5"/>
        <v>0</v>
      </c>
      <c r="U15" s="18">
        <v>0</v>
      </c>
      <c r="V15" s="19">
        <v>0</v>
      </c>
      <c r="W15" s="14">
        <f t="shared" si="6"/>
        <v>0</v>
      </c>
      <c r="X15" s="18">
        <v>0</v>
      </c>
      <c r="Y15" s="19">
        <v>0</v>
      </c>
      <c r="Z15" s="14">
        <f t="shared" si="7"/>
        <v>0</v>
      </c>
      <c r="AA15" s="18">
        <v>0</v>
      </c>
      <c r="AB15" s="19">
        <v>0</v>
      </c>
      <c r="AC15" s="14">
        <f t="shared" si="8"/>
        <v>0</v>
      </c>
      <c r="AD15" s="2">
        <f t="shared" si="9"/>
        <v>1</v>
      </c>
      <c r="AE15" s="5">
        <f t="shared" si="10"/>
        <v>40000000</v>
      </c>
    </row>
    <row r="16" spans="1:31" ht="24.95" customHeight="1" x14ac:dyDescent="0.2">
      <c r="A16" s="2">
        <v>10</v>
      </c>
      <c r="B16" s="15" t="s">
        <v>10</v>
      </c>
      <c r="C16" s="12">
        <v>0</v>
      </c>
      <c r="D16" s="13">
        <v>0</v>
      </c>
      <c r="E16" s="14">
        <f t="shared" si="0"/>
        <v>0</v>
      </c>
      <c r="F16" s="12">
        <v>0</v>
      </c>
      <c r="G16" s="13">
        <v>0</v>
      </c>
      <c r="H16" s="14">
        <f t="shared" si="1"/>
        <v>0</v>
      </c>
      <c r="I16" s="12">
        <v>0</v>
      </c>
      <c r="J16" s="13">
        <v>0</v>
      </c>
      <c r="K16" s="14">
        <f t="shared" si="2"/>
        <v>0</v>
      </c>
      <c r="L16" s="12">
        <v>0</v>
      </c>
      <c r="M16" s="13">
        <v>0</v>
      </c>
      <c r="N16" s="14">
        <f t="shared" si="3"/>
        <v>0</v>
      </c>
      <c r="O16" s="16">
        <v>1</v>
      </c>
      <c r="P16" s="17">
        <v>40000000</v>
      </c>
      <c r="Q16" s="5">
        <f t="shared" si="4"/>
        <v>40000000</v>
      </c>
      <c r="R16" s="18">
        <v>0</v>
      </c>
      <c r="S16" s="19">
        <v>0</v>
      </c>
      <c r="T16" s="14">
        <f t="shared" si="5"/>
        <v>0</v>
      </c>
      <c r="U16" s="18">
        <v>0</v>
      </c>
      <c r="V16" s="19">
        <v>0</v>
      </c>
      <c r="W16" s="14">
        <f t="shared" si="6"/>
        <v>0</v>
      </c>
      <c r="X16" s="18">
        <v>0</v>
      </c>
      <c r="Y16" s="19">
        <v>0</v>
      </c>
      <c r="Z16" s="14">
        <f t="shared" si="7"/>
        <v>0</v>
      </c>
      <c r="AA16" s="18">
        <v>0</v>
      </c>
      <c r="AB16" s="19">
        <v>0</v>
      </c>
      <c r="AC16" s="14">
        <f t="shared" si="8"/>
        <v>0</v>
      </c>
      <c r="AD16" s="2">
        <f t="shared" si="9"/>
        <v>1</v>
      </c>
      <c r="AE16" s="5">
        <f t="shared" si="10"/>
        <v>40000000</v>
      </c>
    </row>
    <row r="17" spans="1:31" ht="24.95" customHeight="1" x14ac:dyDescent="0.2">
      <c r="A17" s="2">
        <v>11</v>
      </c>
      <c r="B17" s="15" t="s">
        <v>11</v>
      </c>
      <c r="C17" s="12">
        <v>0</v>
      </c>
      <c r="D17" s="13">
        <v>0</v>
      </c>
      <c r="E17" s="14">
        <f t="shared" ref="E17:E27" si="11">C17*D17</f>
        <v>0</v>
      </c>
      <c r="F17" s="12">
        <v>0</v>
      </c>
      <c r="G17" s="13">
        <v>0</v>
      </c>
      <c r="H17" s="14">
        <f t="shared" ref="H17:H27" si="12">F17*G17</f>
        <v>0</v>
      </c>
      <c r="I17" s="12">
        <v>0</v>
      </c>
      <c r="J17" s="13">
        <v>0</v>
      </c>
      <c r="K17" s="14">
        <f t="shared" ref="K17:K27" si="13">I17*J17</f>
        <v>0</v>
      </c>
      <c r="L17" s="12">
        <v>0</v>
      </c>
      <c r="M17" s="13">
        <v>0</v>
      </c>
      <c r="N17" s="14">
        <f t="shared" ref="N17:N27" si="14">L17*M17</f>
        <v>0</v>
      </c>
      <c r="O17" s="16">
        <v>2</v>
      </c>
      <c r="P17" s="17">
        <v>40000000</v>
      </c>
      <c r="Q17" s="5">
        <f t="shared" si="4"/>
        <v>80000000</v>
      </c>
      <c r="R17" s="18">
        <v>0</v>
      </c>
      <c r="S17" s="19">
        <v>0</v>
      </c>
      <c r="T17" s="14">
        <f t="shared" si="5"/>
        <v>0</v>
      </c>
      <c r="U17" s="18">
        <v>0</v>
      </c>
      <c r="V17" s="19">
        <v>0</v>
      </c>
      <c r="W17" s="14">
        <f t="shared" si="6"/>
        <v>0</v>
      </c>
      <c r="X17" s="18">
        <v>0</v>
      </c>
      <c r="Y17" s="19">
        <v>0</v>
      </c>
      <c r="Z17" s="14">
        <f t="shared" si="7"/>
        <v>0</v>
      </c>
      <c r="AA17" s="18">
        <v>0</v>
      </c>
      <c r="AB17" s="19">
        <v>0</v>
      </c>
      <c r="AC17" s="14">
        <f t="shared" si="8"/>
        <v>0</v>
      </c>
      <c r="AD17" s="2">
        <f t="shared" si="9"/>
        <v>2</v>
      </c>
      <c r="AE17" s="5">
        <f t="shared" si="10"/>
        <v>80000000</v>
      </c>
    </row>
    <row r="18" spans="1:31" ht="24.95" customHeight="1" x14ac:dyDescent="0.2">
      <c r="A18" s="2">
        <v>12</v>
      </c>
      <c r="B18" s="15" t="s">
        <v>12</v>
      </c>
      <c r="C18" s="12">
        <v>0</v>
      </c>
      <c r="D18" s="13">
        <v>0</v>
      </c>
      <c r="E18" s="14">
        <f t="shared" si="11"/>
        <v>0</v>
      </c>
      <c r="F18" s="12">
        <v>0</v>
      </c>
      <c r="G18" s="13">
        <v>0</v>
      </c>
      <c r="H18" s="14">
        <f t="shared" si="12"/>
        <v>0</v>
      </c>
      <c r="I18" s="12">
        <v>0</v>
      </c>
      <c r="J18" s="13">
        <v>0</v>
      </c>
      <c r="K18" s="14">
        <f t="shared" si="13"/>
        <v>0</v>
      </c>
      <c r="L18" s="12">
        <v>0</v>
      </c>
      <c r="M18" s="13">
        <v>0</v>
      </c>
      <c r="N18" s="14">
        <f t="shared" si="14"/>
        <v>0</v>
      </c>
      <c r="O18" s="16">
        <v>1</v>
      </c>
      <c r="P18" s="17">
        <v>40000000</v>
      </c>
      <c r="Q18" s="5">
        <f t="shared" si="4"/>
        <v>40000000</v>
      </c>
      <c r="R18" s="18">
        <v>0</v>
      </c>
      <c r="S18" s="19">
        <v>0</v>
      </c>
      <c r="T18" s="14">
        <f t="shared" si="5"/>
        <v>0</v>
      </c>
      <c r="U18" s="18">
        <v>0</v>
      </c>
      <c r="V18" s="19">
        <v>0</v>
      </c>
      <c r="W18" s="14">
        <f t="shared" si="6"/>
        <v>0</v>
      </c>
      <c r="X18" s="18">
        <v>0</v>
      </c>
      <c r="Y18" s="19">
        <v>0</v>
      </c>
      <c r="Z18" s="14">
        <f t="shared" si="7"/>
        <v>0</v>
      </c>
      <c r="AA18" s="18">
        <v>0</v>
      </c>
      <c r="AB18" s="19">
        <v>0</v>
      </c>
      <c r="AC18" s="14">
        <f t="shared" si="8"/>
        <v>0</v>
      </c>
      <c r="AD18" s="2">
        <f t="shared" si="9"/>
        <v>1</v>
      </c>
      <c r="AE18" s="5">
        <f t="shared" si="10"/>
        <v>40000000</v>
      </c>
    </row>
    <row r="19" spans="1:31" ht="24.95" customHeight="1" x14ac:dyDescent="0.2">
      <c r="A19" s="2">
        <v>13</v>
      </c>
      <c r="B19" s="15" t="s">
        <v>13</v>
      </c>
      <c r="C19" s="12">
        <v>0</v>
      </c>
      <c r="D19" s="13">
        <v>0</v>
      </c>
      <c r="E19" s="14">
        <f t="shared" si="11"/>
        <v>0</v>
      </c>
      <c r="F19" s="12">
        <v>0</v>
      </c>
      <c r="G19" s="13">
        <v>0</v>
      </c>
      <c r="H19" s="14">
        <f t="shared" si="12"/>
        <v>0</v>
      </c>
      <c r="I19" s="12">
        <v>0</v>
      </c>
      <c r="J19" s="13">
        <v>0</v>
      </c>
      <c r="K19" s="14">
        <f t="shared" si="13"/>
        <v>0</v>
      </c>
      <c r="L19" s="12">
        <v>0</v>
      </c>
      <c r="M19" s="13">
        <v>0</v>
      </c>
      <c r="N19" s="14">
        <f t="shared" si="14"/>
        <v>0</v>
      </c>
      <c r="O19" s="16">
        <v>2</v>
      </c>
      <c r="P19" s="17">
        <v>40000000</v>
      </c>
      <c r="Q19" s="5">
        <f t="shared" si="4"/>
        <v>80000000</v>
      </c>
      <c r="R19" s="18">
        <v>0</v>
      </c>
      <c r="S19" s="19">
        <v>0</v>
      </c>
      <c r="T19" s="14">
        <f t="shared" si="5"/>
        <v>0</v>
      </c>
      <c r="U19" s="18">
        <v>0</v>
      </c>
      <c r="V19" s="19">
        <v>0</v>
      </c>
      <c r="W19" s="14">
        <f t="shared" si="6"/>
        <v>0</v>
      </c>
      <c r="X19" s="18">
        <v>0</v>
      </c>
      <c r="Y19" s="19">
        <v>0</v>
      </c>
      <c r="Z19" s="14">
        <f t="shared" si="7"/>
        <v>0</v>
      </c>
      <c r="AA19" s="18">
        <v>0</v>
      </c>
      <c r="AB19" s="19">
        <v>0</v>
      </c>
      <c r="AC19" s="14">
        <f t="shared" si="8"/>
        <v>0</v>
      </c>
      <c r="AD19" s="2">
        <f t="shared" si="9"/>
        <v>2</v>
      </c>
      <c r="AE19" s="5">
        <f t="shared" si="10"/>
        <v>80000000</v>
      </c>
    </row>
    <row r="20" spans="1:31" ht="24.95" customHeight="1" x14ac:dyDescent="0.2">
      <c r="A20" s="2">
        <v>14</v>
      </c>
      <c r="B20" s="15" t="s">
        <v>14</v>
      </c>
      <c r="C20" s="12">
        <v>0</v>
      </c>
      <c r="D20" s="13">
        <v>0</v>
      </c>
      <c r="E20" s="14">
        <f t="shared" si="11"/>
        <v>0</v>
      </c>
      <c r="F20" s="12">
        <v>0</v>
      </c>
      <c r="G20" s="13">
        <v>0</v>
      </c>
      <c r="H20" s="14">
        <f t="shared" si="12"/>
        <v>0</v>
      </c>
      <c r="I20" s="12">
        <v>0</v>
      </c>
      <c r="J20" s="13">
        <v>0</v>
      </c>
      <c r="K20" s="14">
        <f t="shared" si="13"/>
        <v>0</v>
      </c>
      <c r="L20" s="12">
        <v>0</v>
      </c>
      <c r="M20" s="13">
        <v>0</v>
      </c>
      <c r="N20" s="14">
        <f t="shared" si="14"/>
        <v>0</v>
      </c>
      <c r="O20" s="16">
        <v>1</v>
      </c>
      <c r="P20" s="17">
        <v>40000000</v>
      </c>
      <c r="Q20" s="5">
        <f t="shared" si="4"/>
        <v>40000000</v>
      </c>
      <c r="R20" s="18">
        <v>0</v>
      </c>
      <c r="S20" s="19">
        <v>0</v>
      </c>
      <c r="T20" s="14">
        <f t="shared" si="5"/>
        <v>0</v>
      </c>
      <c r="U20" s="18">
        <v>0</v>
      </c>
      <c r="V20" s="19">
        <v>0</v>
      </c>
      <c r="W20" s="14">
        <f t="shared" si="6"/>
        <v>0</v>
      </c>
      <c r="X20" s="18">
        <v>0</v>
      </c>
      <c r="Y20" s="19">
        <v>0</v>
      </c>
      <c r="Z20" s="14">
        <f t="shared" si="7"/>
        <v>0</v>
      </c>
      <c r="AA20" s="18">
        <v>0</v>
      </c>
      <c r="AB20" s="19">
        <v>0</v>
      </c>
      <c r="AC20" s="14">
        <f t="shared" si="8"/>
        <v>0</v>
      </c>
      <c r="AD20" s="2">
        <f t="shared" si="9"/>
        <v>1</v>
      </c>
      <c r="AE20" s="5">
        <f t="shared" si="10"/>
        <v>40000000</v>
      </c>
    </row>
    <row r="21" spans="1:31" ht="24.95" customHeight="1" x14ac:dyDescent="0.2">
      <c r="A21" s="2">
        <v>15</v>
      </c>
      <c r="B21" s="15" t="s">
        <v>15</v>
      </c>
      <c r="C21" s="12">
        <v>0</v>
      </c>
      <c r="D21" s="13">
        <v>0</v>
      </c>
      <c r="E21" s="14">
        <f t="shared" si="11"/>
        <v>0</v>
      </c>
      <c r="F21" s="12">
        <v>0</v>
      </c>
      <c r="G21" s="13">
        <v>0</v>
      </c>
      <c r="H21" s="14">
        <f t="shared" si="12"/>
        <v>0</v>
      </c>
      <c r="I21" s="12">
        <v>0</v>
      </c>
      <c r="J21" s="13">
        <v>0</v>
      </c>
      <c r="K21" s="14">
        <f t="shared" si="13"/>
        <v>0</v>
      </c>
      <c r="L21" s="12">
        <v>0</v>
      </c>
      <c r="M21" s="13">
        <v>0</v>
      </c>
      <c r="N21" s="14">
        <f t="shared" si="14"/>
        <v>0</v>
      </c>
      <c r="O21" s="16">
        <v>2</v>
      </c>
      <c r="P21" s="17">
        <v>40000000</v>
      </c>
      <c r="Q21" s="5">
        <f t="shared" si="4"/>
        <v>80000000</v>
      </c>
      <c r="R21" s="18">
        <v>0</v>
      </c>
      <c r="S21" s="19">
        <v>0</v>
      </c>
      <c r="T21" s="14">
        <f t="shared" si="5"/>
        <v>0</v>
      </c>
      <c r="U21" s="18">
        <v>0</v>
      </c>
      <c r="V21" s="19">
        <v>0</v>
      </c>
      <c r="W21" s="14">
        <f t="shared" si="6"/>
        <v>0</v>
      </c>
      <c r="X21" s="18">
        <v>0</v>
      </c>
      <c r="Y21" s="19">
        <v>0</v>
      </c>
      <c r="Z21" s="14">
        <f t="shared" si="7"/>
        <v>0</v>
      </c>
      <c r="AA21" s="18">
        <v>0</v>
      </c>
      <c r="AB21" s="19">
        <v>0</v>
      </c>
      <c r="AC21" s="14">
        <f t="shared" si="8"/>
        <v>0</v>
      </c>
      <c r="AD21" s="2">
        <f t="shared" si="9"/>
        <v>2</v>
      </c>
      <c r="AE21" s="5">
        <f t="shared" si="10"/>
        <v>80000000</v>
      </c>
    </row>
    <row r="22" spans="1:31" ht="24.95" customHeight="1" x14ac:dyDescent="0.2">
      <c r="A22" s="2">
        <v>16</v>
      </c>
      <c r="B22" s="15" t="s">
        <v>16</v>
      </c>
      <c r="C22" s="12">
        <v>0</v>
      </c>
      <c r="D22" s="13">
        <v>0</v>
      </c>
      <c r="E22" s="14">
        <f t="shared" si="11"/>
        <v>0</v>
      </c>
      <c r="F22" s="12">
        <v>0</v>
      </c>
      <c r="G22" s="13">
        <v>0</v>
      </c>
      <c r="H22" s="14">
        <f t="shared" si="12"/>
        <v>0</v>
      </c>
      <c r="I22" s="12">
        <v>0</v>
      </c>
      <c r="J22" s="13">
        <v>0</v>
      </c>
      <c r="K22" s="14">
        <f t="shared" si="13"/>
        <v>0</v>
      </c>
      <c r="L22" s="12">
        <v>0</v>
      </c>
      <c r="M22" s="13">
        <v>0</v>
      </c>
      <c r="N22" s="14">
        <f t="shared" si="14"/>
        <v>0</v>
      </c>
      <c r="O22" s="16">
        <v>1</v>
      </c>
      <c r="P22" s="17">
        <v>40000000</v>
      </c>
      <c r="Q22" s="5">
        <f t="shared" si="4"/>
        <v>40000000</v>
      </c>
      <c r="R22" s="18">
        <v>0</v>
      </c>
      <c r="S22" s="19">
        <v>0</v>
      </c>
      <c r="T22" s="14">
        <f t="shared" si="5"/>
        <v>0</v>
      </c>
      <c r="U22" s="18">
        <v>0</v>
      </c>
      <c r="V22" s="19">
        <v>0</v>
      </c>
      <c r="W22" s="14">
        <f t="shared" si="6"/>
        <v>0</v>
      </c>
      <c r="X22" s="18">
        <v>0</v>
      </c>
      <c r="Y22" s="19">
        <v>0</v>
      </c>
      <c r="Z22" s="14">
        <f t="shared" si="7"/>
        <v>0</v>
      </c>
      <c r="AA22" s="18">
        <v>0</v>
      </c>
      <c r="AB22" s="19">
        <v>0</v>
      </c>
      <c r="AC22" s="14">
        <f t="shared" si="8"/>
        <v>0</v>
      </c>
      <c r="AD22" s="2">
        <f t="shared" si="9"/>
        <v>1</v>
      </c>
      <c r="AE22" s="5">
        <f t="shared" si="10"/>
        <v>40000000</v>
      </c>
    </row>
    <row r="23" spans="1:31" ht="24.95" customHeight="1" x14ac:dyDescent="0.2">
      <c r="A23" s="2">
        <v>17</v>
      </c>
      <c r="B23" s="15" t="s">
        <v>17</v>
      </c>
      <c r="C23" s="12">
        <v>0</v>
      </c>
      <c r="D23" s="13">
        <v>0</v>
      </c>
      <c r="E23" s="14">
        <f t="shared" si="11"/>
        <v>0</v>
      </c>
      <c r="F23" s="12">
        <v>0</v>
      </c>
      <c r="G23" s="13">
        <v>0</v>
      </c>
      <c r="H23" s="14">
        <f t="shared" si="12"/>
        <v>0</v>
      </c>
      <c r="I23" s="12">
        <v>0</v>
      </c>
      <c r="J23" s="13">
        <v>0</v>
      </c>
      <c r="K23" s="14">
        <f t="shared" si="13"/>
        <v>0</v>
      </c>
      <c r="L23" s="12">
        <v>0</v>
      </c>
      <c r="M23" s="13">
        <v>0</v>
      </c>
      <c r="N23" s="14">
        <f t="shared" si="14"/>
        <v>0</v>
      </c>
      <c r="O23" s="16">
        <v>1</v>
      </c>
      <c r="P23" s="17">
        <v>40000000</v>
      </c>
      <c r="Q23" s="5">
        <f t="shared" si="4"/>
        <v>40000000</v>
      </c>
      <c r="R23" s="18">
        <v>0</v>
      </c>
      <c r="S23" s="19">
        <v>0</v>
      </c>
      <c r="T23" s="14">
        <f t="shared" si="5"/>
        <v>0</v>
      </c>
      <c r="U23" s="18">
        <v>0</v>
      </c>
      <c r="V23" s="19">
        <v>0</v>
      </c>
      <c r="W23" s="14">
        <f t="shared" si="6"/>
        <v>0</v>
      </c>
      <c r="X23" s="18">
        <v>0</v>
      </c>
      <c r="Y23" s="19">
        <v>0</v>
      </c>
      <c r="Z23" s="14">
        <f t="shared" si="7"/>
        <v>0</v>
      </c>
      <c r="AA23" s="18">
        <v>0</v>
      </c>
      <c r="AB23" s="19">
        <v>0</v>
      </c>
      <c r="AC23" s="14">
        <f t="shared" si="8"/>
        <v>0</v>
      </c>
      <c r="AD23" s="2">
        <f t="shared" si="9"/>
        <v>1</v>
      </c>
      <c r="AE23" s="5">
        <f t="shared" si="10"/>
        <v>40000000</v>
      </c>
    </row>
    <row r="24" spans="1:31" ht="24.95" customHeight="1" x14ac:dyDescent="0.2">
      <c r="A24" s="2">
        <v>18</v>
      </c>
      <c r="B24" s="15" t="s">
        <v>18</v>
      </c>
      <c r="C24" s="12">
        <v>0</v>
      </c>
      <c r="D24" s="13">
        <v>0</v>
      </c>
      <c r="E24" s="14">
        <f t="shared" si="11"/>
        <v>0</v>
      </c>
      <c r="F24" s="12">
        <v>0</v>
      </c>
      <c r="G24" s="13">
        <v>0</v>
      </c>
      <c r="H24" s="14">
        <f t="shared" si="12"/>
        <v>0</v>
      </c>
      <c r="I24" s="12">
        <v>0</v>
      </c>
      <c r="J24" s="13">
        <v>0</v>
      </c>
      <c r="K24" s="14">
        <f t="shared" si="13"/>
        <v>0</v>
      </c>
      <c r="L24" s="12">
        <v>0</v>
      </c>
      <c r="M24" s="13">
        <v>0</v>
      </c>
      <c r="N24" s="14">
        <f t="shared" si="14"/>
        <v>0</v>
      </c>
      <c r="O24" s="16">
        <v>1</v>
      </c>
      <c r="P24" s="17">
        <v>40000000</v>
      </c>
      <c r="Q24" s="5">
        <f t="shared" si="4"/>
        <v>40000000</v>
      </c>
      <c r="R24" s="18">
        <v>0</v>
      </c>
      <c r="S24" s="19">
        <v>0</v>
      </c>
      <c r="T24" s="14">
        <f t="shared" si="5"/>
        <v>0</v>
      </c>
      <c r="U24" s="18">
        <v>0</v>
      </c>
      <c r="V24" s="19">
        <v>0</v>
      </c>
      <c r="W24" s="14">
        <f t="shared" si="6"/>
        <v>0</v>
      </c>
      <c r="X24" s="18">
        <v>0</v>
      </c>
      <c r="Y24" s="19">
        <v>0</v>
      </c>
      <c r="Z24" s="14">
        <f t="shared" si="7"/>
        <v>0</v>
      </c>
      <c r="AA24" s="18">
        <v>0</v>
      </c>
      <c r="AB24" s="19">
        <v>0</v>
      </c>
      <c r="AC24" s="14">
        <f t="shared" si="8"/>
        <v>0</v>
      </c>
      <c r="AD24" s="2">
        <f t="shared" si="9"/>
        <v>1</v>
      </c>
      <c r="AE24" s="5">
        <f t="shared" si="10"/>
        <v>40000000</v>
      </c>
    </row>
    <row r="25" spans="1:31" ht="24.95" customHeight="1" x14ac:dyDescent="0.2">
      <c r="A25" s="2">
        <v>19</v>
      </c>
      <c r="B25" s="15" t="s">
        <v>19</v>
      </c>
      <c r="C25" s="12">
        <v>0</v>
      </c>
      <c r="D25" s="13">
        <v>0</v>
      </c>
      <c r="E25" s="14">
        <f t="shared" si="11"/>
        <v>0</v>
      </c>
      <c r="F25" s="12">
        <v>0</v>
      </c>
      <c r="G25" s="13">
        <v>0</v>
      </c>
      <c r="H25" s="14">
        <f t="shared" si="12"/>
        <v>0</v>
      </c>
      <c r="I25" s="12">
        <v>0</v>
      </c>
      <c r="J25" s="13">
        <v>0</v>
      </c>
      <c r="K25" s="14">
        <f t="shared" si="13"/>
        <v>0</v>
      </c>
      <c r="L25" s="12">
        <v>0</v>
      </c>
      <c r="M25" s="13">
        <v>0</v>
      </c>
      <c r="N25" s="14">
        <f t="shared" si="14"/>
        <v>0</v>
      </c>
      <c r="O25" s="16">
        <v>1</v>
      </c>
      <c r="P25" s="17">
        <v>40000000</v>
      </c>
      <c r="Q25" s="5">
        <f t="shared" si="4"/>
        <v>40000000</v>
      </c>
      <c r="R25" s="18">
        <v>0</v>
      </c>
      <c r="S25" s="19">
        <v>0</v>
      </c>
      <c r="T25" s="14">
        <f t="shared" si="5"/>
        <v>0</v>
      </c>
      <c r="U25" s="18">
        <v>0</v>
      </c>
      <c r="V25" s="19">
        <v>0</v>
      </c>
      <c r="W25" s="14">
        <f t="shared" si="6"/>
        <v>0</v>
      </c>
      <c r="X25" s="18">
        <v>0</v>
      </c>
      <c r="Y25" s="19">
        <v>0</v>
      </c>
      <c r="Z25" s="14">
        <f t="shared" si="7"/>
        <v>0</v>
      </c>
      <c r="AA25" s="18">
        <v>0</v>
      </c>
      <c r="AB25" s="19">
        <v>0</v>
      </c>
      <c r="AC25" s="14">
        <f t="shared" si="8"/>
        <v>0</v>
      </c>
      <c r="AD25" s="2">
        <f t="shared" si="9"/>
        <v>1</v>
      </c>
      <c r="AE25" s="5">
        <f t="shared" si="10"/>
        <v>40000000</v>
      </c>
    </row>
    <row r="26" spans="1:31" ht="24.95" customHeight="1" x14ac:dyDescent="0.2">
      <c r="A26" s="2">
        <v>20</v>
      </c>
      <c r="B26" s="15" t="s">
        <v>20</v>
      </c>
      <c r="C26" s="12">
        <v>0</v>
      </c>
      <c r="D26" s="13">
        <v>0</v>
      </c>
      <c r="E26" s="14">
        <f t="shared" si="11"/>
        <v>0</v>
      </c>
      <c r="F26" s="12">
        <v>0</v>
      </c>
      <c r="G26" s="13">
        <v>0</v>
      </c>
      <c r="H26" s="14">
        <f t="shared" si="12"/>
        <v>0</v>
      </c>
      <c r="I26" s="12">
        <v>0</v>
      </c>
      <c r="J26" s="13">
        <v>0</v>
      </c>
      <c r="K26" s="14">
        <f t="shared" si="13"/>
        <v>0</v>
      </c>
      <c r="L26" s="12">
        <v>0</v>
      </c>
      <c r="M26" s="13">
        <v>0</v>
      </c>
      <c r="N26" s="14">
        <f t="shared" si="14"/>
        <v>0</v>
      </c>
      <c r="O26" s="16">
        <v>1</v>
      </c>
      <c r="P26" s="17">
        <v>40000000</v>
      </c>
      <c r="Q26" s="5">
        <f t="shared" si="4"/>
        <v>40000000</v>
      </c>
      <c r="R26" s="18">
        <v>0</v>
      </c>
      <c r="S26" s="19">
        <v>0</v>
      </c>
      <c r="T26" s="14">
        <f t="shared" si="5"/>
        <v>0</v>
      </c>
      <c r="U26" s="18">
        <v>0</v>
      </c>
      <c r="V26" s="19">
        <v>0</v>
      </c>
      <c r="W26" s="14">
        <f t="shared" si="6"/>
        <v>0</v>
      </c>
      <c r="X26" s="18">
        <v>0</v>
      </c>
      <c r="Y26" s="19">
        <v>0</v>
      </c>
      <c r="Z26" s="14">
        <f t="shared" si="7"/>
        <v>0</v>
      </c>
      <c r="AA26" s="18">
        <v>0</v>
      </c>
      <c r="AB26" s="19">
        <v>0</v>
      </c>
      <c r="AC26" s="14">
        <f t="shared" si="8"/>
        <v>0</v>
      </c>
      <c r="AD26" s="2">
        <f t="shared" si="9"/>
        <v>1</v>
      </c>
      <c r="AE26" s="5">
        <f t="shared" si="10"/>
        <v>40000000</v>
      </c>
    </row>
    <row r="27" spans="1:31" ht="24.95" customHeight="1" x14ac:dyDescent="0.2">
      <c r="A27" s="2">
        <v>21</v>
      </c>
      <c r="B27" s="15" t="s">
        <v>21</v>
      </c>
      <c r="C27" s="12">
        <v>0</v>
      </c>
      <c r="D27" s="13">
        <v>0</v>
      </c>
      <c r="E27" s="14">
        <f t="shared" si="11"/>
        <v>0</v>
      </c>
      <c r="F27" s="12">
        <v>0</v>
      </c>
      <c r="G27" s="13">
        <v>0</v>
      </c>
      <c r="H27" s="14">
        <f t="shared" si="12"/>
        <v>0</v>
      </c>
      <c r="I27" s="12">
        <v>0</v>
      </c>
      <c r="J27" s="13">
        <v>0</v>
      </c>
      <c r="K27" s="14">
        <f t="shared" si="13"/>
        <v>0</v>
      </c>
      <c r="L27" s="12">
        <v>0</v>
      </c>
      <c r="M27" s="13">
        <v>0</v>
      </c>
      <c r="N27" s="14">
        <f t="shared" si="14"/>
        <v>0</v>
      </c>
      <c r="O27" s="16">
        <v>1</v>
      </c>
      <c r="P27" s="17">
        <v>40000000</v>
      </c>
      <c r="Q27" s="5">
        <f t="shared" si="4"/>
        <v>40000000</v>
      </c>
      <c r="R27" s="18">
        <v>0</v>
      </c>
      <c r="S27" s="19">
        <v>0</v>
      </c>
      <c r="T27" s="14">
        <f>R27*S27</f>
        <v>0</v>
      </c>
      <c r="U27" s="18">
        <v>0</v>
      </c>
      <c r="V27" s="19">
        <v>0</v>
      </c>
      <c r="W27" s="14">
        <f>U27*V27</f>
        <v>0</v>
      </c>
      <c r="X27" s="18">
        <v>0</v>
      </c>
      <c r="Y27" s="19">
        <v>0</v>
      </c>
      <c r="Z27" s="14">
        <f>X27*Y27</f>
        <v>0</v>
      </c>
      <c r="AA27" s="18">
        <v>0</v>
      </c>
      <c r="AB27" s="19">
        <v>0</v>
      </c>
      <c r="AC27" s="14">
        <f t="shared" si="8"/>
        <v>0</v>
      </c>
      <c r="AD27" s="2">
        <f t="shared" si="9"/>
        <v>1</v>
      </c>
      <c r="AE27" s="5">
        <f t="shared" si="10"/>
        <v>40000000</v>
      </c>
    </row>
    <row r="28" spans="1:31" ht="24.95" customHeight="1" x14ac:dyDescent="0.2">
      <c r="A28" s="9"/>
      <c r="B28" s="9" t="s">
        <v>27</v>
      </c>
      <c r="C28" s="9">
        <f>SUM(C7:C16)</f>
        <v>70</v>
      </c>
      <c r="D28" s="10">
        <v>15000000</v>
      </c>
      <c r="E28" s="11">
        <f t="shared" si="0"/>
        <v>1050000000</v>
      </c>
      <c r="F28" s="9">
        <f>SUM(F7:F16)</f>
        <v>4</v>
      </c>
      <c r="G28" s="11">
        <v>120000000</v>
      </c>
      <c r="H28" s="11">
        <f t="shared" si="1"/>
        <v>480000000</v>
      </c>
      <c r="I28" s="9">
        <f>SUM(I7:I14)</f>
        <v>17</v>
      </c>
      <c r="J28" s="11">
        <v>100000000</v>
      </c>
      <c r="K28" s="11">
        <f t="shared" si="2"/>
        <v>1700000000</v>
      </c>
      <c r="L28" s="9">
        <f t="shared" ref="L28" si="15">SUM(L7:L14)</f>
        <v>6</v>
      </c>
      <c r="M28" s="11">
        <v>75000000</v>
      </c>
      <c r="N28" s="11">
        <f t="shared" si="3"/>
        <v>450000000</v>
      </c>
      <c r="O28" s="9">
        <f>SUM(O7:O27)</f>
        <v>27</v>
      </c>
      <c r="P28" s="11">
        <v>40000000</v>
      </c>
      <c r="Q28" s="11">
        <f t="shared" si="4"/>
        <v>1080000000</v>
      </c>
      <c r="R28" s="9">
        <f>SUM(R7:R27)</f>
        <v>30</v>
      </c>
      <c r="S28" s="11">
        <v>40000000</v>
      </c>
      <c r="T28" s="11">
        <f t="shared" ref="T28" si="16">R28*S28</f>
        <v>1200000000</v>
      </c>
      <c r="U28" s="9">
        <f>SUM(U7:U27)</f>
        <v>10</v>
      </c>
      <c r="V28" s="11">
        <v>35000000</v>
      </c>
      <c r="W28" s="11">
        <f t="shared" ref="W28" si="17">U28*V28</f>
        <v>350000000</v>
      </c>
      <c r="X28" s="9">
        <f>SUM(X7:X27)</f>
        <v>75</v>
      </c>
      <c r="Y28" s="11">
        <v>35000000</v>
      </c>
      <c r="Z28" s="11">
        <f t="shared" si="7"/>
        <v>2625000000</v>
      </c>
      <c r="AA28" s="9">
        <f>SUM(AA7:AA27)</f>
        <v>84</v>
      </c>
      <c r="AB28" s="11">
        <v>20000000</v>
      </c>
      <c r="AC28" s="11">
        <f t="shared" si="8"/>
        <v>1680000000</v>
      </c>
      <c r="AD28" s="9">
        <f>SUM(AD7:AD27)</f>
        <v>323</v>
      </c>
      <c r="AE28" s="11">
        <f>E28+H28+K28+N28+Q28+T28+W28+Z28+AC28</f>
        <v>10615000000</v>
      </c>
    </row>
    <row r="29" spans="1:31" x14ac:dyDescent="0.2">
      <c r="AE29" s="7">
        <f>SUM(AE7:AE27)</f>
        <v>10615000000</v>
      </c>
    </row>
    <row r="30" spans="1:31" x14ac:dyDescent="0.2">
      <c r="AB30" s="1" t="s">
        <v>28</v>
      </c>
    </row>
    <row r="32" spans="1:31" x14ac:dyDescent="0.2">
      <c r="AB32" s="1" t="s">
        <v>29</v>
      </c>
    </row>
    <row r="33" spans="28:28" x14ac:dyDescent="0.2">
      <c r="AB33" s="1" t="s">
        <v>30</v>
      </c>
    </row>
    <row r="36" spans="28:28" x14ac:dyDescent="0.2">
      <c r="AB36" s="1" t="s">
        <v>31</v>
      </c>
    </row>
    <row r="37" spans="28:28" x14ac:dyDescent="0.2">
      <c r="AB37" s="1" t="s">
        <v>32</v>
      </c>
    </row>
  </sheetData>
  <mergeCells count="6">
    <mergeCell ref="A3:AE3"/>
    <mergeCell ref="A5:A6"/>
    <mergeCell ref="B5:B6"/>
    <mergeCell ref="AD5:AD6"/>
    <mergeCell ref="AE5:AE6"/>
    <mergeCell ref="C5:AC5"/>
  </mergeCells>
  <pageMargins left="0.11811023622047245" right="0.11811023622047245" top="0.15748031496062992" bottom="0.15748031496062992" header="0.31496062992125984" footer="0.31496062992125984"/>
  <pageSetup paperSize="9" scale="7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3"/>
  <sheetViews>
    <sheetView tabSelected="1" topLeftCell="K1" workbookViewId="0">
      <selection activeCell="O15" sqref="O15"/>
    </sheetView>
  </sheetViews>
  <sheetFormatPr defaultRowHeight="15" x14ac:dyDescent="0.25"/>
  <cols>
    <col min="1" max="1" width="4.7109375" style="20" customWidth="1"/>
    <col min="2" max="2" width="16" style="20" customWidth="1"/>
    <col min="3" max="3" width="9.28515625" style="20" customWidth="1"/>
    <col min="4" max="4" width="11.85546875" style="20" customWidth="1"/>
    <col min="5" max="5" width="13.5703125" style="20" customWidth="1"/>
    <col min="6" max="6" width="9.42578125" style="20" customWidth="1"/>
    <col min="7" max="7" width="12" style="20" customWidth="1"/>
    <col min="8" max="8" width="13.7109375" style="20" customWidth="1"/>
    <col min="9" max="9" width="8.140625" style="20" customWidth="1"/>
    <col min="10" max="10" width="12.7109375" style="20" customWidth="1"/>
    <col min="11" max="11" width="13.42578125" style="20" customWidth="1"/>
    <col min="12" max="12" width="8.85546875" style="20" customWidth="1"/>
    <col min="13" max="13" width="12" style="20" customWidth="1"/>
    <col min="14" max="14" width="13.5703125" style="20" customWidth="1"/>
    <col min="15" max="15" width="9.140625" style="20" customWidth="1"/>
    <col min="16" max="16" width="11.5703125" style="20" customWidth="1"/>
    <col min="17" max="17" width="13.85546875" style="20" customWidth="1"/>
    <col min="18" max="18" width="7.7109375" style="20" customWidth="1"/>
    <col min="19" max="19" width="12.140625" style="20" customWidth="1"/>
    <col min="20" max="20" width="12.7109375" style="20" customWidth="1"/>
    <col min="21" max="21" width="8" style="20" customWidth="1"/>
    <col min="22" max="22" width="11.28515625" style="20" customWidth="1"/>
    <col min="23" max="23" width="14.140625" style="20" customWidth="1"/>
    <col min="24" max="24" width="8.140625" style="20" customWidth="1"/>
    <col min="25" max="26" width="12.7109375" style="20" customWidth="1"/>
    <col min="27" max="27" width="7.28515625" style="20" customWidth="1"/>
    <col min="28" max="29" width="12.7109375" style="20" customWidth="1"/>
    <col min="30" max="30" width="10.42578125" style="20" customWidth="1"/>
    <col min="31" max="31" width="14.85546875" style="20" customWidth="1"/>
    <col min="32" max="32" width="15.28515625" style="20" customWidth="1"/>
    <col min="33" max="16384" width="9.140625" style="20"/>
  </cols>
  <sheetData>
    <row r="1" spans="1:31" ht="36.75" customHeight="1" x14ac:dyDescent="0.25">
      <c r="A1" s="69" t="s">
        <v>56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</row>
    <row r="2" spans="1:31" ht="21" x14ac:dyDescent="0.25">
      <c r="A2" s="22"/>
      <c r="L2" s="22"/>
      <c r="M2" s="24"/>
      <c r="N2" s="24"/>
      <c r="O2" s="22"/>
      <c r="P2" s="24"/>
      <c r="Q2" s="24"/>
      <c r="R2" s="23"/>
      <c r="S2" s="24"/>
      <c r="T2" s="24"/>
      <c r="U2" s="23"/>
      <c r="V2" s="24"/>
      <c r="W2" s="24"/>
      <c r="X2" s="23"/>
      <c r="Y2" s="24"/>
      <c r="Z2" s="24"/>
      <c r="AA2" s="24"/>
      <c r="AB2" s="24"/>
      <c r="AC2" s="24"/>
      <c r="AD2" s="22"/>
    </row>
    <row r="3" spans="1:31" ht="33" customHeight="1" x14ac:dyDescent="0.25">
      <c r="A3" s="39" t="s">
        <v>0</v>
      </c>
      <c r="B3" s="39" t="s">
        <v>44</v>
      </c>
      <c r="C3" s="40" t="s">
        <v>46</v>
      </c>
      <c r="D3" s="41" t="s">
        <v>25</v>
      </c>
      <c r="E3" s="41" t="s">
        <v>35</v>
      </c>
      <c r="F3" s="42" t="s">
        <v>47</v>
      </c>
      <c r="G3" s="41" t="s">
        <v>25</v>
      </c>
      <c r="H3" s="41" t="s">
        <v>35</v>
      </c>
      <c r="I3" s="42" t="s">
        <v>48</v>
      </c>
      <c r="J3" s="41" t="s">
        <v>25</v>
      </c>
      <c r="K3" s="41" t="s">
        <v>35</v>
      </c>
      <c r="L3" s="42" t="s">
        <v>49</v>
      </c>
      <c r="M3" s="41" t="s">
        <v>25</v>
      </c>
      <c r="N3" s="41" t="s">
        <v>35</v>
      </c>
      <c r="O3" s="42" t="s">
        <v>62</v>
      </c>
      <c r="P3" s="41" t="s">
        <v>25</v>
      </c>
      <c r="Q3" s="41" t="s">
        <v>35</v>
      </c>
      <c r="R3" s="42" t="s">
        <v>50</v>
      </c>
      <c r="S3" s="41" t="s">
        <v>25</v>
      </c>
      <c r="T3" s="41" t="s">
        <v>35</v>
      </c>
      <c r="U3" s="42" t="s">
        <v>51</v>
      </c>
      <c r="V3" s="41" t="s">
        <v>25</v>
      </c>
      <c r="W3" s="41" t="s">
        <v>35</v>
      </c>
      <c r="X3" s="42" t="s">
        <v>52</v>
      </c>
      <c r="Y3" s="41" t="s">
        <v>25</v>
      </c>
      <c r="Z3" s="41" t="s">
        <v>35</v>
      </c>
      <c r="AA3" s="42" t="s">
        <v>55</v>
      </c>
      <c r="AB3" s="41" t="s">
        <v>25</v>
      </c>
      <c r="AC3" s="41" t="s">
        <v>35</v>
      </c>
      <c r="AD3" s="43" t="s">
        <v>53</v>
      </c>
      <c r="AE3" s="43" t="s">
        <v>54</v>
      </c>
    </row>
    <row r="4" spans="1:31" ht="24.95" customHeight="1" x14ac:dyDescent="0.25">
      <c r="A4" s="25">
        <v>1</v>
      </c>
      <c r="B4" s="26" t="s">
        <v>1</v>
      </c>
      <c r="C4" s="27">
        <v>5</v>
      </c>
      <c r="D4" s="28">
        <v>50000000</v>
      </c>
      <c r="E4" s="28">
        <f>C4*D4</f>
        <v>250000000</v>
      </c>
      <c r="F4" s="27">
        <v>6</v>
      </c>
      <c r="G4" s="28">
        <v>40000000</v>
      </c>
      <c r="H4" s="28">
        <f>F4*G4</f>
        <v>240000000</v>
      </c>
      <c r="I4" s="27">
        <v>5</v>
      </c>
      <c r="J4" s="28">
        <v>35000000</v>
      </c>
      <c r="K4" s="28">
        <f>I4*J4</f>
        <v>175000000</v>
      </c>
      <c r="L4" s="27">
        <v>12</v>
      </c>
      <c r="M4" s="28">
        <v>20000000</v>
      </c>
      <c r="N4" s="28">
        <f>L4*M4</f>
        <v>240000000</v>
      </c>
      <c r="O4" s="27">
        <v>10</v>
      </c>
      <c r="P4" s="28">
        <v>15000000</v>
      </c>
      <c r="Q4" s="28">
        <f>O4*P4</f>
        <v>150000000</v>
      </c>
      <c r="R4" s="29">
        <v>0</v>
      </c>
      <c r="S4" s="28">
        <v>0</v>
      </c>
      <c r="T4" s="28">
        <f>R4*S4</f>
        <v>0</v>
      </c>
      <c r="U4" s="29">
        <v>0</v>
      </c>
      <c r="V4" s="28">
        <v>0</v>
      </c>
      <c r="W4" s="28">
        <f>U4*V4</f>
        <v>0</v>
      </c>
      <c r="X4" s="29">
        <v>0</v>
      </c>
      <c r="Y4" s="28">
        <v>0</v>
      </c>
      <c r="Z4" s="28">
        <f>X4*Y4</f>
        <v>0</v>
      </c>
      <c r="AA4" s="29">
        <v>0</v>
      </c>
      <c r="AB4" s="28">
        <v>0</v>
      </c>
      <c r="AC4" s="28">
        <f>AA4*AB4</f>
        <v>0</v>
      </c>
      <c r="AD4" s="27">
        <f>X4+U4+R4+O4+L4+I4+F4+C4</f>
        <v>38</v>
      </c>
      <c r="AE4" s="31">
        <f>Z4+W4+T4+Q4+N4+K4+H4+E4</f>
        <v>1055000000</v>
      </c>
    </row>
    <row r="5" spans="1:31" ht="24.95" customHeight="1" x14ac:dyDescent="0.25">
      <c r="A5" s="25">
        <v>2</v>
      </c>
      <c r="B5" s="26" t="s">
        <v>2</v>
      </c>
      <c r="C5" s="27">
        <v>5</v>
      </c>
      <c r="D5" s="28">
        <v>50000000</v>
      </c>
      <c r="E5" s="28">
        <f t="shared" ref="E5:E11" si="0">C5*D5</f>
        <v>250000000</v>
      </c>
      <c r="F5" s="27">
        <v>2</v>
      </c>
      <c r="G5" s="28">
        <v>40000000</v>
      </c>
      <c r="H5" s="28">
        <f t="shared" ref="H5:H12" si="1">F5*G5</f>
        <v>80000000</v>
      </c>
      <c r="I5" s="27">
        <v>11</v>
      </c>
      <c r="J5" s="28">
        <v>35000000</v>
      </c>
      <c r="K5" s="28">
        <f t="shared" ref="K5:K12" si="2">I5*J5</f>
        <v>385000000</v>
      </c>
      <c r="L5" s="27">
        <v>16</v>
      </c>
      <c r="M5" s="28">
        <v>20000000</v>
      </c>
      <c r="N5" s="28">
        <f t="shared" ref="N5:N12" si="3">L5*M5</f>
        <v>320000000</v>
      </c>
      <c r="O5" s="27">
        <v>11</v>
      </c>
      <c r="P5" s="28">
        <v>15000000</v>
      </c>
      <c r="Q5" s="28">
        <f t="shared" ref="Q5:Q12" si="4">O5*P5</f>
        <v>165000000</v>
      </c>
      <c r="R5" s="29">
        <v>1</v>
      </c>
      <c r="S5" s="28">
        <v>25000000</v>
      </c>
      <c r="T5" s="28">
        <f t="shared" ref="T5:T12" si="5">R5*S5</f>
        <v>25000000</v>
      </c>
      <c r="U5" s="29">
        <v>7</v>
      </c>
      <c r="V5" s="28">
        <v>50000000</v>
      </c>
      <c r="W5" s="28">
        <f t="shared" ref="W5:W12" si="6">U5*V5</f>
        <v>350000000</v>
      </c>
      <c r="X5" s="29">
        <v>0</v>
      </c>
      <c r="Y5" s="28">
        <v>0</v>
      </c>
      <c r="Z5" s="28">
        <f t="shared" ref="Z5:Z12" si="7">X5*Y5</f>
        <v>0</v>
      </c>
      <c r="AA5" s="29">
        <v>0</v>
      </c>
      <c r="AB5" s="28">
        <v>0</v>
      </c>
      <c r="AC5" s="28">
        <f t="shared" ref="AC5:AC12" si="8">AA5*AB5</f>
        <v>0</v>
      </c>
      <c r="AD5" s="27">
        <f t="shared" ref="AD5:AD10" si="9">X5+U5+R5+O5+L5+I5+F5+C5</f>
        <v>53</v>
      </c>
      <c r="AE5" s="31">
        <f t="shared" ref="AE5:AE10" si="10">Z5+W5+T5+Q5+N5+K5+H5+E5</f>
        <v>1575000000</v>
      </c>
    </row>
    <row r="6" spans="1:31" ht="24.95" customHeight="1" x14ac:dyDescent="0.25">
      <c r="A6" s="25">
        <v>3</v>
      </c>
      <c r="B6" s="26" t="s">
        <v>3</v>
      </c>
      <c r="C6" s="27">
        <v>3</v>
      </c>
      <c r="D6" s="28">
        <v>50000000</v>
      </c>
      <c r="E6" s="28">
        <f t="shared" si="0"/>
        <v>150000000</v>
      </c>
      <c r="F6" s="27">
        <v>3</v>
      </c>
      <c r="G6" s="28">
        <v>40000000</v>
      </c>
      <c r="H6" s="28">
        <f t="shared" si="1"/>
        <v>120000000</v>
      </c>
      <c r="I6" s="27">
        <v>6</v>
      </c>
      <c r="J6" s="28">
        <v>35000000</v>
      </c>
      <c r="K6" s="28">
        <f t="shared" si="2"/>
        <v>210000000</v>
      </c>
      <c r="L6" s="27">
        <v>10</v>
      </c>
      <c r="M6" s="28">
        <v>20000000</v>
      </c>
      <c r="N6" s="28">
        <f t="shared" si="3"/>
        <v>200000000</v>
      </c>
      <c r="O6" s="27">
        <v>11</v>
      </c>
      <c r="P6" s="28">
        <v>15000000</v>
      </c>
      <c r="Q6" s="28">
        <f t="shared" si="4"/>
        <v>165000000</v>
      </c>
      <c r="R6" s="29">
        <v>1</v>
      </c>
      <c r="S6" s="28">
        <v>25000000</v>
      </c>
      <c r="T6" s="28">
        <f t="shared" si="5"/>
        <v>25000000</v>
      </c>
      <c r="U6" s="29">
        <v>5</v>
      </c>
      <c r="V6" s="28">
        <v>50000000</v>
      </c>
      <c r="W6" s="28">
        <f t="shared" si="6"/>
        <v>250000000</v>
      </c>
      <c r="X6" s="29">
        <v>1</v>
      </c>
      <c r="Y6" s="28">
        <v>25000000</v>
      </c>
      <c r="Z6" s="28">
        <f t="shared" si="7"/>
        <v>25000000</v>
      </c>
      <c r="AA6" s="29">
        <v>0</v>
      </c>
      <c r="AB6" s="28">
        <v>0</v>
      </c>
      <c r="AC6" s="28">
        <f t="shared" si="8"/>
        <v>0</v>
      </c>
      <c r="AD6" s="27">
        <f t="shared" si="9"/>
        <v>40</v>
      </c>
      <c r="AE6" s="31">
        <f t="shared" si="10"/>
        <v>1145000000</v>
      </c>
    </row>
    <row r="7" spans="1:31" ht="24.95" customHeight="1" x14ac:dyDescent="0.25">
      <c r="A7" s="25">
        <v>4</v>
      </c>
      <c r="B7" s="26" t="s">
        <v>4</v>
      </c>
      <c r="C7" s="27">
        <v>2</v>
      </c>
      <c r="D7" s="28">
        <v>50000000</v>
      </c>
      <c r="E7" s="28">
        <f t="shared" si="0"/>
        <v>100000000</v>
      </c>
      <c r="F7" s="27">
        <v>0</v>
      </c>
      <c r="G7" s="28">
        <v>40000000</v>
      </c>
      <c r="H7" s="28">
        <f t="shared" si="1"/>
        <v>0</v>
      </c>
      <c r="I7" s="27">
        <v>6</v>
      </c>
      <c r="J7" s="28">
        <v>35000000</v>
      </c>
      <c r="K7" s="28">
        <f t="shared" si="2"/>
        <v>210000000</v>
      </c>
      <c r="L7" s="27">
        <v>7</v>
      </c>
      <c r="M7" s="28">
        <v>20000000</v>
      </c>
      <c r="N7" s="28">
        <f t="shared" si="3"/>
        <v>140000000</v>
      </c>
      <c r="O7" s="27">
        <v>11</v>
      </c>
      <c r="P7" s="28">
        <v>15000000</v>
      </c>
      <c r="Q7" s="28">
        <f t="shared" si="4"/>
        <v>165000000</v>
      </c>
      <c r="R7" s="29">
        <v>0</v>
      </c>
      <c r="S7" s="28">
        <v>0</v>
      </c>
      <c r="T7" s="28">
        <f t="shared" si="5"/>
        <v>0</v>
      </c>
      <c r="U7" s="29">
        <v>1</v>
      </c>
      <c r="V7" s="28">
        <v>50000000</v>
      </c>
      <c r="W7" s="28">
        <f t="shared" si="6"/>
        <v>50000000</v>
      </c>
      <c r="X7" s="29">
        <v>0</v>
      </c>
      <c r="Y7" s="28">
        <v>0</v>
      </c>
      <c r="Z7" s="28">
        <f t="shared" si="7"/>
        <v>0</v>
      </c>
      <c r="AA7" s="29">
        <v>0</v>
      </c>
      <c r="AB7" s="28">
        <v>0</v>
      </c>
      <c r="AC7" s="28">
        <f t="shared" si="8"/>
        <v>0</v>
      </c>
      <c r="AD7" s="27">
        <f t="shared" si="9"/>
        <v>27</v>
      </c>
      <c r="AE7" s="31">
        <f t="shared" si="10"/>
        <v>665000000</v>
      </c>
    </row>
    <row r="8" spans="1:31" ht="24.95" customHeight="1" x14ac:dyDescent="0.25">
      <c r="A8" s="25">
        <v>5</v>
      </c>
      <c r="B8" s="26" t="s">
        <v>5</v>
      </c>
      <c r="C8" s="27">
        <v>3</v>
      </c>
      <c r="D8" s="28">
        <v>50000000</v>
      </c>
      <c r="E8" s="28">
        <f t="shared" si="0"/>
        <v>150000000</v>
      </c>
      <c r="F8" s="27">
        <v>6</v>
      </c>
      <c r="G8" s="28">
        <v>40000000</v>
      </c>
      <c r="H8" s="28">
        <f t="shared" si="1"/>
        <v>240000000</v>
      </c>
      <c r="I8" s="27">
        <v>9</v>
      </c>
      <c r="J8" s="28">
        <v>35000000</v>
      </c>
      <c r="K8" s="28">
        <f t="shared" si="2"/>
        <v>315000000</v>
      </c>
      <c r="L8" s="27">
        <v>16</v>
      </c>
      <c r="M8" s="28">
        <v>20000000</v>
      </c>
      <c r="N8" s="28">
        <f t="shared" si="3"/>
        <v>320000000</v>
      </c>
      <c r="O8" s="27">
        <v>13</v>
      </c>
      <c r="P8" s="28">
        <v>15000000</v>
      </c>
      <c r="Q8" s="28">
        <f t="shared" si="4"/>
        <v>195000000</v>
      </c>
      <c r="R8" s="29">
        <v>0</v>
      </c>
      <c r="S8" s="28">
        <v>0</v>
      </c>
      <c r="T8" s="28">
        <f t="shared" si="5"/>
        <v>0</v>
      </c>
      <c r="U8" s="29">
        <v>2</v>
      </c>
      <c r="V8" s="28">
        <v>50000000</v>
      </c>
      <c r="W8" s="28">
        <f t="shared" si="6"/>
        <v>100000000</v>
      </c>
      <c r="X8" s="29">
        <v>2</v>
      </c>
      <c r="Y8" s="28">
        <v>25000000</v>
      </c>
      <c r="Z8" s="28">
        <f t="shared" si="7"/>
        <v>50000000</v>
      </c>
      <c r="AA8" s="29">
        <v>0</v>
      </c>
      <c r="AB8" s="28">
        <v>0</v>
      </c>
      <c r="AC8" s="28">
        <f t="shared" si="8"/>
        <v>0</v>
      </c>
      <c r="AD8" s="27">
        <f t="shared" si="9"/>
        <v>51</v>
      </c>
      <c r="AE8" s="31">
        <f t="shared" si="10"/>
        <v>1370000000</v>
      </c>
    </row>
    <row r="9" spans="1:31" ht="24.95" customHeight="1" x14ac:dyDescent="0.25">
      <c r="A9" s="25">
        <v>6</v>
      </c>
      <c r="B9" s="30" t="s">
        <v>6</v>
      </c>
      <c r="C9" s="27">
        <v>3</v>
      </c>
      <c r="D9" s="28">
        <v>50000000</v>
      </c>
      <c r="E9" s="28">
        <f t="shared" si="0"/>
        <v>150000000</v>
      </c>
      <c r="F9" s="27">
        <v>4</v>
      </c>
      <c r="G9" s="28">
        <v>40000000</v>
      </c>
      <c r="H9" s="28">
        <f t="shared" si="1"/>
        <v>160000000</v>
      </c>
      <c r="I9" s="27">
        <v>7</v>
      </c>
      <c r="J9" s="28">
        <v>35000000</v>
      </c>
      <c r="K9" s="28">
        <f t="shared" si="2"/>
        <v>245000000</v>
      </c>
      <c r="L9" s="27">
        <v>14</v>
      </c>
      <c r="M9" s="28">
        <v>20000000</v>
      </c>
      <c r="N9" s="28">
        <f t="shared" si="3"/>
        <v>280000000</v>
      </c>
      <c r="O9" s="27">
        <v>11</v>
      </c>
      <c r="P9" s="28">
        <v>15000000</v>
      </c>
      <c r="Q9" s="28">
        <f t="shared" si="4"/>
        <v>165000000</v>
      </c>
      <c r="R9" s="29">
        <v>1</v>
      </c>
      <c r="S9" s="28">
        <v>25000000</v>
      </c>
      <c r="T9" s="28">
        <f t="shared" si="5"/>
        <v>25000000</v>
      </c>
      <c r="U9" s="29">
        <v>0</v>
      </c>
      <c r="V9" s="28">
        <v>0</v>
      </c>
      <c r="W9" s="28">
        <f t="shared" si="6"/>
        <v>0</v>
      </c>
      <c r="X9" s="29">
        <v>1</v>
      </c>
      <c r="Y9" s="28">
        <v>25000000</v>
      </c>
      <c r="Z9" s="28">
        <f t="shared" si="7"/>
        <v>25000000</v>
      </c>
      <c r="AA9" s="29">
        <v>0</v>
      </c>
      <c r="AB9" s="28">
        <v>0</v>
      </c>
      <c r="AC9" s="28">
        <f t="shared" si="8"/>
        <v>0</v>
      </c>
      <c r="AD9" s="27">
        <f t="shared" si="9"/>
        <v>41</v>
      </c>
      <c r="AE9" s="31">
        <f t="shared" si="10"/>
        <v>1050000000</v>
      </c>
    </row>
    <row r="10" spans="1:31" ht="24.95" customHeight="1" x14ac:dyDescent="0.25">
      <c r="A10" s="25">
        <v>7</v>
      </c>
      <c r="B10" s="26" t="s">
        <v>7</v>
      </c>
      <c r="C10" s="27">
        <v>5</v>
      </c>
      <c r="D10" s="28">
        <v>50000000</v>
      </c>
      <c r="E10" s="28">
        <f t="shared" si="0"/>
        <v>250000000</v>
      </c>
      <c r="F10" s="27">
        <v>6</v>
      </c>
      <c r="G10" s="28">
        <v>40000000</v>
      </c>
      <c r="H10" s="28">
        <f t="shared" si="1"/>
        <v>240000000</v>
      </c>
      <c r="I10" s="27">
        <v>5</v>
      </c>
      <c r="J10" s="28">
        <v>35000000</v>
      </c>
      <c r="K10" s="28">
        <f t="shared" si="2"/>
        <v>175000000</v>
      </c>
      <c r="L10" s="27">
        <v>12</v>
      </c>
      <c r="M10" s="28">
        <v>20000000</v>
      </c>
      <c r="N10" s="28">
        <f t="shared" si="3"/>
        <v>240000000</v>
      </c>
      <c r="O10" s="27">
        <v>10</v>
      </c>
      <c r="P10" s="28">
        <v>15000000</v>
      </c>
      <c r="Q10" s="28">
        <f t="shared" si="4"/>
        <v>150000000</v>
      </c>
      <c r="R10" s="29">
        <v>0</v>
      </c>
      <c r="S10" s="28">
        <v>0</v>
      </c>
      <c r="T10" s="28">
        <f t="shared" si="5"/>
        <v>0</v>
      </c>
      <c r="U10" s="29">
        <v>1</v>
      </c>
      <c r="V10" s="28">
        <v>50000000</v>
      </c>
      <c r="W10" s="28">
        <f t="shared" si="6"/>
        <v>50000000</v>
      </c>
      <c r="X10" s="29">
        <v>1</v>
      </c>
      <c r="Y10" s="28">
        <v>25000000</v>
      </c>
      <c r="Z10" s="28">
        <f t="shared" si="7"/>
        <v>25000000</v>
      </c>
      <c r="AA10" s="29">
        <v>0</v>
      </c>
      <c r="AB10" s="28">
        <v>0</v>
      </c>
      <c r="AC10" s="28">
        <f t="shared" si="8"/>
        <v>0</v>
      </c>
      <c r="AD10" s="27">
        <f t="shared" si="9"/>
        <v>40</v>
      </c>
      <c r="AE10" s="31">
        <f t="shared" si="10"/>
        <v>1130000000</v>
      </c>
    </row>
    <row r="11" spans="1:31" ht="24.95" customHeight="1" x14ac:dyDescent="0.25">
      <c r="A11" s="25">
        <v>8</v>
      </c>
      <c r="B11" s="26" t="s">
        <v>8</v>
      </c>
      <c r="C11" s="27">
        <v>2</v>
      </c>
      <c r="D11" s="28">
        <v>50000000</v>
      </c>
      <c r="E11" s="28">
        <f t="shared" si="0"/>
        <v>100000000</v>
      </c>
      <c r="F11" s="27">
        <v>8</v>
      </c>
      <c r="G11" s="28">
        <v>40000000</v>
      </c>
      <c r="H11" s="28">
        <f t="shared" si="1"/>
        <v>320000000</v>
      </c>
      <c r="I11" s="27">
        <v>11</v>
      </c>
      <c r="J11" s="28">
        <v>35000000</v>
      </c>
      <c r="K11" s="28">
        <f t="shared" si="2"/>
        <v>385000000</v>
      </c>
      <c r="L11" s="27">
        <v>13</v>
      </c>
      <c r="M11" s="28">
        <v>20000000</v>
      </c>
      <c r="N11" s="28">
        <f t="shared" si="3"/>
        <v>260000000</v>
      </c>
      <c r="O11" s="27">
        <v>13</v>
      </c>
      <c r="P11" s="28">
        <v>15000000</v>
      </c>
      <c r="Q11" s="28">
        <f t="shared" si="4"/>
        <v>195000000</v>
      </c>
      <c r="R11" s="29">
        <v>1</v>
      </c>
      <c r="S11" s="28">
        <v>25000000</v>
      </c>
      <c r="T11" s="28">
        <f t="shared" si="5"/>
        <v>25000000</v>
      </c>
      <c r="U11" s="29">
        <v>4</v>
      </c>
      <c r="V11" s="28">
        <v>50000000</v>
      </c>
      <c r="W11" s="28">
        <f t="shared" si="6"/>
        <v>200000000</v>
      </c>
      <c r="X11" s="29">
        <v>0</v>
      </c>
      <c r="Y11" s="28">
        <v>0</v>
      </c>
      <c r="Z11" s="28">
        <f t="shared" si="7"/>
        <v>0</v>
      </c>
      <c r="AA11" s="29">
        <v>1</v>
      </c>
      <c r="AB11" s="28">
        <v>35000000</v>
      </c>
      <c r="AC11" s="28">
        <f t="shared" si="8"/>
        <v>35000000</v>
      </c>
      <c r="AD11" s="27">
        <f>X11+U11+R11+O11+L11+I11+F11+C11+AA11</f>
        <v>53</v>
      </c>
      <c r="AE11" s="31">
        <f>Z11+W11+T11+Q11+N11+K11+H11+E11+AC11</f>
        <v>1520000000</v>
      </c>
    </row>
    <row r="12" spans="1:31" s="21" customFormat="1" ht="24.95" customHeight="1" x14ac:dyDescent="0.25">
      <c r="A12" s="67" t="s">
        <v>45</v>
      </c>
      <c r="B12" s="68"/>
      <c r="C12" s="33">
        <f>SUM(C4:C11)</f>
        <v>28</v>
      </c>
      <c r="D12" s="34">
        <v>50000000</v>
      </c>
      <c r="E12" s="34">
        <f>SUM(E4:E11)</f>
        <v>1400000000</v>
      </c>
      <c r="F12" s="35">
        <f>SUM(F4:F11)</f>
        <v>35</v>
      </c>
      <c r="G12" s="34">
        <v>40000000</v>
      </c>
      <c r="H12" s="34">
        <f t="shared" si="1"/>
        <v>1400000000</v>
      </c>
      <c r="I12" s="35">
        <f>SUM(I4:I11)</f>
        <v>60</v>
      </c>
      <c r="J12" s="34">
        <v>35000000</v>
      </c>
      <c r="K12" s="34">
        <f t="shared" si="2"/>
        <v>2100000000</v>
      </c>
      <c r="L12" s="35">
        <f>SUM(L4:L11)</f>
        <v>100</v>
      </c>
      <c r="M12" s="34">
        <v>20000000</v>
      </c>
      <c r="N12" s="34">
        <f t="shared" si="3"/>
        <v>2000000000</v>
      </c>
      <c r="O12" s="36">
        <f>SUM(O4:O11)</f>
        <v>90</v>
      </c>
      <c r="P12" s="34">
        <v>15000000</v>
      </c>
      <c r="Q12" s="34">
        <f t="shared" si="4"/>
        <v>1350000000</v>
      </c>
      <c r="R12" s="36">
        <f>SUM(R4:R11)</f>
        <v>4</v>
      </c>
      <c r="S12" s="34">
        <v>25000000</v>
      </c>
      <c r="T12" s="34">
        <f t="shared" si="5"/>
        <v>100000000</v>
      </c>
      <c r="U12" s="36">
        <f>SUM(U4:U11)</f>
        <v>20</v>
      </c>
      <c r="V12" s="34">
        <v>50000000</v>
      </c>
      <c r="W12" s="34">
        <f t="shared" si="6"/>
        <v>1000000000</v>
      </c>
      <c r="X12" s="36">
        <f>SUM(X4:X11)</f>
        <v>5</v>
      </c>
      <c r="Y12" s="34">
        <v>25000000</v>
      </c>
      <c r="Z12" s="34">
        <f t="shared" si="7"/>
        <v>125000000</v>
      </c>
      <c r="AA12" s="36">
        <f>SUM(AA4:AA11)</f>
        <v>1</v>
      </c>
      <c r="AB12" s="34">
        <v>25000000</v>
      </c>
      <c r="AC12" s="34">
        <f t="shared" si="8"/>
        <v>25000000</v>
      </c>
      <c r="AD12" s="37">
        <f>SUM(AD4:AD11)</f>
        <v>343</v>
      </c>
      <c r="AE12" s="38">
        <f>SUM(AE4:AE11)</f>
        <v>9510000000</v>
      </c>
    </row>
    <row r="13" spans="1:31" x14ac:dyDescent="0.25">
      <c r="AE13" s="32">
        <f>Z12+W12+T12+Q12+N12+K12+H12+E12</f>
        <v>9475000000</v>
      </c>
    </row>
  </sheetData>
  <mergeCells count="2">
    <mergeCell ref="A12:B12"/>
    <mergeCell ref="A1:AD1"/>
  </mergeCells>
  <pageMargins left="0.11811023622047245" right="0.11811023622047245" top="0.74803149606299213" bottom="0.35433070866141736" header="0.31496062992125984" footer="0.31496062992125984"/>
  <pageSetup paperSize="9" scale="7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penelitian 2018</vt:lpstr>
      <vt:lpstr>Penelitian 2019  </vt:lpstr>
      <vt:lpstr>Penelitian 2020</vt:lpstr>
    </vt:vector>
  </TitlesOfParts>
  <Company>OWNERSHIP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user</cp:lastModifiedBy>
  <cp:lastPrinted>2020-07-16T07:55:38Z</cp:lastPrinted>
  <dcterms:created xsi:type="dcterms:W3CDTF">2020-01-23T02:07:21Z</dcterms:created>
  <dcterms:modified xsi:type="dcterms:W3CDTF">2020-08-10T09:05:51Z</dcterms:modified>
</cp:coreProperties>
</file>